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rin\Desktop\書誌顧客管理システム\請求書フォーマット\"/>
    </mc:Choice>
  </mc:AlternateContent>
  <xr:revisionPtr revIDLastSave="0" documentId="13_ncr:1_{269A923C-DA2E-4CE8-8B0F-49F2880699C0}" xr6:coauthVersionLast="47" xr6:coauthVersionMax="47" xr10:uidLastSave="{00000000-0000-0000-0000-000000000000}"/>
  <bookViews>
    <workbookView xWindow="8475" yWindow="810" windowWidth="19410" windowHeight="14340" activeTab="1" xr2:uid="{F223632D-BDF2-4C17-8D02-A8629602B3F4}"/>
  </bookViews>
  <sheets>
    <sheet name="入力" sheetId="2" r:id="rId1"/>
    <sheet name="見積納品請求" sheetId="1" r:id="rId2"/>
  </sheets>
  <definedNames>
    <definedName name="_xlnm.Print_Area" localSheetId="1">見積納品請求!$A$1:$H$117</definedName>
  </definedNames>
  <calcPr calcId="191029" calcMode="auto" fullCalcOnLoad="1" forceFullCalc="1"/>
</workbook>
</file>

<file path=xl/calcChain.xml><?xml version="1.0" encoding="utf-8"?>
<calcChain xmlns="http://schemas.openxmlformats.org/spreadsheetml/2006/main">
  <c r="B12" i="1" l="1"/>
  <c r="B51" i="1" s="1"/>
  <c r="B90" i="1" s="1"/>
  <c r="B13" i="1"/>
  <c r="B52" i="1" s="1"/>
  <c r="B91" i="1" s="1"/>
  <c r="B14" i="1"/>
  <c r="B53" i="1" s="1"/>
  <c r="B92" i="1" s="1"/>
  <c r="B15" i="1"/>
  <c r="C15" i="1" s="1"/>
  <c r="B16" i="1"/>
  <c r="B55" i="1" s="1"/>
  <c r="B94" i="1" s="1"/>
  <c r="B17" i="1"/>
  <c r="C17" i="1" s="1"/>
  <c r="B18" i="1"/>
  <c r="C18" i="1" s="1"/>
  <c r="B19" i="1"/>
  <c r="C19" i="1" s="1"/>
  <c r="B20" i="1"/>
  <c r="B59" i="1" s="1"/>
  <c r="B98" i="1" s="1"/>
  <c r="C20" i="1"/>
  <c r="B21" i="1"/>
  <c r="C21" i="1" s="1"/>
  <c r="F12" i="1"/>
  <c r="F51" i="1" s="1"/>
  <c r="F90" i="1" s="1"/>
  <c r="B22" i="1"/>
  <c r="C22" i="1" s="1"/>
  <c r="B23" i="1"/>
  <c r="B24" i="1"/>
  <c r="B63" i="1" s="1"/>
  <c r="B102" i="1" s="1"/>
  <c r="B25" i="1"/>
  <c r="C25" i="1" s="1"/>
  <c r="B26" i="1"/>
  <c r="B65" i="1"/>
  <c r="B104" i="1"/>
  <c r="B27" i="1"/>
  <c r="B66" i="1" s="1"/>
  <c r="B105" i="1" s="1"/>
  <c r="B28" i="1"/>
  <c r="B67" i="1" s="1"/>
  <c r="B106" i="1" s="1"/>
  <c r="B29" i="1"/>
  <c r="C29" i="1" s="1"/>
  <c r="B30" i="1"/>
  <c r="C30" i="1" s="1"/>
  <c r="B31" i="1"/>
  <c r="B70" i="1" s="1"/>
  <c r="B109" i="1" s="1"/>
  <c r="B32" i="1"/>
  <c r="C32" i="1" s="1"/>
  <c r="B33" i="1"/>
  <c r="B34" i="1"/>
  <c r="C34" i="1"/>
  <c r="D34" i="1" s="1"/>
  <c r="E34" i="1" s="1"/>
  <c r="B35" i="1"/>
  <c r="B74" i="1" s="1"/>
  <c r="B113" i="1" s="1"/>
  <c r="B36" i="1"/>
  <c r="A81" i="1"/>
  <c r="A42" i="1"/>
  <c r="F13" i="1"/>
  <c r="F52" i="1" s="1"/>
  <c r="F91" i="1" s="1"/>
  <c r="F14" i="1"/>
  <c r="F53" i="1" s="1"/>
  <c r="F92" i="1" s="1"/>
  <c r="F15" i="1"/>
  <c r="F54" i="1" s="1"/>
  <c r="F93" i="1" s="1"/>
  <c r="F16" i="1"/>
  <c r="F55" i="1" s="1"/>
  <c r="F94" i="1" s="1"/>
  <c r="F17" i="1"/>
  <c r="F56" i="1" s="1"/>
  <c r="F95" i="1" s="1"/>
  <c r="F18" i="1"/>
  <c r="F57" i="1" s="1"/>
  <c r="F96" i="1" s="1"/>
  <c r="F19" i="1"/>
  <c r="F58" i="1" s="1"/>
  <c r="F97" i="1" s="1"/>
  <c r="F20" i="1"/>
  <c r="F59" i="1" s="1"/>
  <c r="F98" i="1" s="1"/>
  <c r="F21" i="1"/>
  <c r="F60" i="1" s="1"/>
  <c r="F99" i="1" s="1"/>
  <c r="F22" i="1"/>
  <c r="F61" i="1" s="1"/>
  <c r="F100" i="1" s="1"/>
  <c r="F23" i="1"/>
  <c r="F62" i="1" s="1"/>
  <c r="F101" i="1" s="1"/>
  <c r="F24" i="1"/>
  <c r="F63" i="1"/>
  <c r="F102" i="1" s="1"/>
  <c r="F25" i="1"/>
  <c r="F64" i="1" s="1"/>
  <c r="F103" i="1" s="1"/>
  <c r="F26" i="1"/>
  <c r="F65" i="1" s="1"/>
  <c r="F104" i="1" s="1"/>
  <c r="F27" i="1"/>
  <c r="F66" i="1" s="1"/>
  <c r="F105" i="1" s="1"/>
  <c r="F28" i="1"/>
  <c r="F67" i="1"/>
  <c r="F106" i="1"/>
  <c r="F29" i="1"/>
  <c r="F30" i="1"/>
  <c r="F31" i="1"/>
  <c r="F70" i="1" s="1"/>
  <c r="F109" i="1" s="1"/>
  <c r="F32" i="1"/>
  <c r="F71" i="1" s="1"/>
  <c r="F110" i="1" s="1"/>
  <c r="F33" i="1"/>
  <c r="F72" i="1"/>
  <c r="F111" i="1" s="1"/>
  <c r="F34" i="1"/>
  <c r="F73" i="1"/>
  <c r="F112" i="1" s="1"/>
  <c r="F35" i="1"/>
  <c r="F36" i="1"/>
  <c r="F41" i="1"/>
  <c r="F80" i="1" s="1"/>
  <c r="F2" i="1"/>
  <c r="F68" i="1"/>
  <c r="F107" i="1"/>
  <c r="F69" i="1"/>
  <c r="F108" i="1" s="1"/>
  <c r="F74" i="1"/>
  <c r="F113" i="1"/>
  <c r="C33" i="1"/>
  <c r="D33" i="1" s="1"/>
  <c r="E33" i="1" s="1"/>
  <c r="D115" i="1"/>
  <c r="D76" i="1"/>
  <c r="E12" i="1"/>
  <c r="I13" i="1"/>
  <c r="D37" i="1"/>
  <c r="E51" i="1"/>
  <c r="I52" i="1"/>
  <c r="B72" i="1"/>
  <c r="B111" i="1" s="1"/>
  <c r="B73" i="1"/>
  <c r="B112" i="1" s="1"/>
  <c r="E90" i="1"/>
  <c r="I91" i="1"/>
  <c r="F75" i="1"/>
  <c r="F114" i="1" s="1"/>
  <c r="C28" i="1"/>
  <c r="C67" i="1" s="1"/>
  <c r="G34" i="1"/>
  <c r="G73" i="1"/>
  <c r="G112" i="1" s="1"/>
  <c r="C31" i="1"/>
  <c r="C70" i="1" s="1"/>
  <c r="G33" i="1"/>
  <c r="G72" i="1" s="1"/>
  <c r="G111" i="1" s="1"/>
  <c r="D31" i="1"/>
  <c r="E31" i="1" s="1"/>
  <c r="G31" i="1"/>
  <c r="G70" i="1"/>
  <c r="G109" i="1" s="1"/>
  <c r="H31" i="1"/>
  <c r="H70" i="1"/>
  <c r="H109" i="1" s="1"/>
  <c r="B64" i="1"/>
  <c r="B103" i="1"/>
  <c r="C27" i="1"/>
  <c r="G27" i="1"/>
  <c r="G66" i="1"/>
  <c r="G105" i="1" s="1"/>
  <c r="C26" i="1"/>
  <c r="D26" i="1" s="1"/>
  <c r="E26" i="1" s="1"/>
  <c r="G26" i="1"/>
  <c r="G65" i="1" s="1"/>
  <c r="G104" i="1" s="1"/>
  <c r="B60" i="1"/>
  <c r="B99" i="1" s="1"/>
  <c r="C36" i="1"/>
  <c r="B75" i="1"/>
  <c r="B114" i="1"/>
  <c r="C66" i="1"/>
  <c r="C105" i="1" s="1"/>
  <c r="D105" i="1" s="1"/>
  <c r="E105" i="1" s="1"/>
  <c r="H34" i="1"/>
  <c r="H73" i="1" s="1"/>
  <c r="H112" i="1" s="1"/>
  <c r="C73" i="1"/>
  <c r="D73" i="1" s="1"/>
  <c r="E73" i="1" s="1"/>
  <c r="D27" i="1"/>
  <c r="E27" i="1"/>
  <c r="H27" i="1"/>
  <c r="H66" i="1" s="1"/>
  <c r="H105" i="1" s="1"/>
  <c r="B62" i="1"/>
  <c r="B101" i="1" s="1"/>
  <c r="C23" i="1"/>
  <c r="G28" i="1"/>
  <c r="G67" i="1" s="1"/>
  <c r="G106" i="1" s="1"/>
  <c r="C75" i="1"/>
  <c r="G36" i="1"/>
  <c r="G75" i="1" s="1"/>
  <c r="G114" i="1" s="1"/>
  <c r="H36" i="1"/>
  <c r="H75" i="1" s="1"/>
  <c r="H114" i="1" s="1"/>
  <c r="D36" i="1"/>
  <c r="E36" i="1" s="1"/>
  <c r="D23" i="1"/>
  <c r="E23" i="1" s="1"/>
  <c r="C62" i="1"/>
  <c r="C101" i="1" s="1"/>
  <c r="D62" i="1"/>
  <c r="E62" i="1" s="1"/>
  <c r="C114" i="1"/>
  <c r="D114" i="1" s="1"/>
  <c r="E114" i="1" s="1"/>
  <c r="D75" i="1"/>
  <c r="E75" i="1"/>
  <c r="B54" i="1"/>
  <c r="B93" i="1" s="1"/>
  <c r="G30" i="1" l="1"/>
  <c r="G69" i="1" s="1"/>
  <c r="G108" i="1" s="1"/>
  <c r="C69" i="1"/>
  <c r="D30" i="1"/>
  <c r="E30" i="1" s="1"/>
  <c r="H30" i="1"/>
  <c r="H69" i="1" s="1"/>
  <c r="H108" i="1" s="1"/>
  <c r="G29" i="1"/>
  <c r="G68" i="1" s="1"/>
  <c r="G107" i="1" s="1"/>
  <c r="D29" i="1"/>
  <c r="E29" i="1" s="1"/>
  <c r="H29" i="1"/>
  <c r="H68" i="1" s="1"/>
  <c r="H107" i="1" s="1"/>
  <c r="C68" i="1"/>
  <c r="C109" i="1"/>
  <c r="D109" i="1" s="1"/>
  <c r="E109" i="1" s="1"/>
  <c r="D70" i="1"/>
  <c r="E70" i="1" s="1"/>
  <c r="H25" i="1"/>
  <c r="H64" i="1" s="1"/>
  <c r="H103" i="1" s="1"/>
  <c r="G25" i="1"/>
  <c r="G64" i="1" s="1"/>
  <c r="G103" i="1" s="1"/>
  <c r="C64" i="1"/>
  <c r="D25" i="1"/>
  <c r="E25" i="1" s="1"/>
  <c r="D67" i="1"/>
  <c r="E67" i="1" s="1"/>
  <c r="C106" i="1"/>
  <c r="D106" i="1" s="1"/>
  <c r="E106" i="1" s="1"/>
  <c r="D32" i="1"/>
  <c r="E32" i="1" s="1"/>
  <c r="C71" i="1"/>
  <c r="H32" i="1"/>
  <c r="H71" i="1" s="1"/>
  <c r="H110" i="1" s="1"/>
  <c r="G32" i="1"/>
  <c r="G71" i="1" s="1"/>
  <c r="G110" i="1" s="1"/>
  <c r="C112" i="1"/>
  <c r="D112" i="1" s="1"/>
  <c r="E112" i="1" s="1"/>
  <c r="C72" i="1"/>
  <c r="D28" i="1"/>
  <c r="E28" i="1" s="1"/>
  <c r="B68" i="1"/>
  <c r="B107" i="1" s="1"/>
  <c r="C24" i="1"/>
  <c r="D66" i="1"/>
  <c r="E66" i="1" s="1"/>
  <c r="B71" i="1"/>
  <c r="B110" i="1" s="1"/>
  <c r="H28" i="1"/>
  <c r="H67" i="1" s="1"/>
  <c r="H106" i="1" s="1"/>
  <c r="B69" i="1"/>
  <c r="B108" i="1" s="1"/>
  <c r="C65" i="1"/>
  <c r="C35" i="1"/>
  <c r="H33" i="1"/>
  <c r="H72" i="1" s="1"/>
  <c r="H111" i="1" s="1"/>
  <c r="H26" i="1"/>
  <c r="H65" i="1" s="1"/>
  <c r="H104" i="1" s="1"/>
  <c r="G23" i="1"/>
  <c r="H23" i="1" s="1"/>
  <c r="H62" i="1" s="1"/>
  <c r="H101" i="1" s="1"/>
  <c r="D22" i="1"/>
  <c r="E22" i="1" s="1"/>
  <c r="G22" i="1"/>
  <c r="G61" i="1" s="1"/>
  <c r="G100" i="1" s="1"/>
  <c r="C61" i="1"/>
  <c r="D21" i="1"/>
  <c r="E21" i="1" s="1"/>
  <c r="C60" i="1"/>
  <c r="G21" i="1"/>
  <c r="G60" i="1" s="1"/>
  <c r="G99" i="1" s="1"/>
  <c r="D101" i="1"/>
  <c r="E101" i="1" s="1"/>
  <c r="G20" i="1"/>
  <c r="G59" i="1" s="1"/>
  <c r="G98" i="1" s="1"/>
  <c r="C59" i="1"/>
  <c r="D20" i="1"/>
  <c r="E20" i="1" s="1"/>
  <c r="B61" i="1"/>
  <c r="B100" i="1" s="1"/>
  <c r="B56" i="1"/>
  <c r="B95" i="1" s="1"/>
  <c r="C12" i="1"/>
  <c r="C51" i="1" s="1"/>
  <c r="C90" i="1" s="1"/>
  <c r="C56" i="1"/>
  <c r="D56" i="1" s="1"/>
  <c r="E56" i="1" s="1"/>
  <c r="D17" i="1"/>
  <c r="E17" i="1" s="1"/>
  <c r="C13" i="1"/>
  <c r="C52" i="1" s="1"/>
  <c r="C91" i="1" s="1"/>
  <c r="G17" i="1"/>
  <c r="H17" i="1" s="1"/>
  <c r="H56" i="1" s="1"/>
  <c r="H95" i="1" s="1"/>
  <c r="G19" i="1"/>
  <c r="G58" i="1" s="1"/>
  <c r="G97" i="1" s="1"/>
  <c r="C58" i="1"/>
  <c r="D19" i="1"/>
  <c r="E19" i="1" s="1"/>
  <c r="G15" i="1"/>
  <c r="G54" i="1" s="1"/>
  <c r="G93" i="1" s="1"/>
  <c r="D15" i="1"/>
  <c r="E15" i="1" s="1"/>
  <c r="C54" i="1"/>
  <c r="D18" i="1"/>
  <c r="E18" i="1" s="1"/>
  <c r="C57" i="1"/>
  <c r="G18" i="1"/>
  <c r="G57" i="1" s="1"/>
  <c r="G96" i="1" s="1"/>
  <c r="B57" i="1"/>
  <c r="B96" i="1" s="1"/>
  <c r="C14" i="1"/>
  <c r="C16" i="1"/>
  <c r="B58" i="1"/>
  <c r="B97" i="1" s="1"/>
  <c r="C103" i="1" l="1"/>
  <c r="D103" i="1" s="1"/>
  <c r="E103" i="1" s="1"/>
  <c r="D64" i="1"/>
  <c r="E64" i="1" s="1"/>
  <c r="C74" i="1"/>
  <c r="D35" i="1"/>
  <c r="E35" i="1" s="1"/>
  <c r="G35" i="1"/>
  <c r="G74" i="1" s="1"/>
  <c r="G113" i="1" s="1"/>
  <c r="H35" i="1"/>
  <c r="H74" i="1" s="1"/>
  <c r="H113" i="1" s="1"/>
  <c r="C107" i="1"/>
  <c r="D107" i="1" s="1"/>
  <c r="E107" i="1" s="1"/>
  <c r="D68" i="1"/>
  <c r="E68" i="1" s="1"/>
  <c r="C95" i="1"/>
  <c r="D65" i="1"/>
  <c r="E65" i="1" s="1"/>
  <c r="C104" i="1"/>
  <c r="D104" i="1" s="1"/>
  <c r="E104" i="1" s="1"/>
  <c r="C111" i="1"/>
  <c r="D111" i="1" s="1"/>
  <c r="E111" i="1" s="1"/>
  <c r="D72" i="1"/>
  <c r="E72" i="1" s="1"/>
  <c r="D71" i="1"/>
  <c r="E71" i="1" s="1"/>
  <c r="C110" i="1"/>
  <c r="D110" i="1" s="1"/>
  <c r="E110" i="1" s="1"/>
  <c r="C108" i="1"/>
  <c r="D108" i="1" s="1"/>
  <c r="E108" i="1" s="1"/>
  <c r="D69" i="1"/>
  <c r="E69" i="1" s="1"/>
  <c r="C63" i="1"/>
  <c r="H24" i="1"/>
  <c r="H63" i="1" s="1"/>
  <c r="H102" i="1" s="1"/>
  <c r="D24" i="1"/>
  <c r="E24" i="1" s="1"/>
  <c r="G24" i="1"/>
  <c r="G63" i="1" s="1"/>
  <c r="G102" i="1" s="1"/>
  <c r="H21" i="1"/>
  <c r="H60" i="1" s="1"/>
  <c r="H99" i="1" s="1"/>
  <c r="G62" i="1"/>
  <c r="G101" i="1" s="1"/>
  <c r="H20" i="1"/>
  <c r="H59" i="1" s="1"/>
  <c r="H98" i="1" s="1"/>
  <c r="D60" i="1"/>
  <c r="E60" i="1" s="1"/>
  <c r="C99" i="1"/>
  <c r="C100" i="1"/>
  <c r="D61" i="1"/>
  <c r="E61" i="1" s="1"/>
  <c r="D59" i="1"/>
  <c r="E59" i="1" s="1"/>
  <c r="C98" i="1"/>
  <c r="H22" i="1"/>
  <c r="H61" i="1" s="1"/>
  <c r="H100" i="1" s="1"/>
  <c r="D13" i="1"/>
  <c r="E13" i="1" s="1"/>
  <c r="D52" i="1"/>
  <c r="E52" i="1" s="1"/>
  <c r="G13" i="1"/>
  <c r="G52" i="1" s="1"/>
  <c r="G91" i="1" s="1"/>
  <c r="G12" i="1"/>
  <c r="G51" i="1" s="1"/>
  <c r="G90" i="1" s="1"/>
  <c r="G56" i="1"/>
  <c r="G95" i="1" s="1"/>
  <c r="D95" i="1"/>
  <c r="E95" i="1" s="1"/>
  <c r="C55" i="1"/>
  <c r="G16" i="1"/>
  <c r="G55" i="1" s="1"/>
  <c r="G94" i="1" s="1"/>
  <c r="D16" i="1"/>
  <c r="E16" i="1" s="1"/>
  <c r="D91" i="1"/>
  <c r="E91" i="1" s="1"/>
  <c r="D54" i="1"/>
  <c r="E54" i="1" s="1"/>
  <c r="C93" i="1"/>
  <c r="D58" i="1"/>
  <c r="E58" i="1" s="1"/>
  <c r="C97" i="1"/>
  <c r="H18" i="1"/>
  <c r="H57" i="1" s="1"/>
  <c r="H96" i="1" s="1"/>
  <c r="H19" i="1"/>
  <c r="H58" i="1" s="1"/>
  <c r="H97" i="1" s="1"/>
  <c r="D57" i="1"/>
  <c r="E57" i="1" s="1"/>
  <c r="C96" i="1"/>
  <c r="H15" i="1"/>
  <c r="H54" i="1" s="1"/>
  <c r="H93" i="1" s="1"/>
  <c r="G39" i="1"/>
  <c r="H39" i="1" s="1"/>
  <c r="G14" i="1"/>
  <c r="G53" i="1" s="1"/>
  <c r="G92" i="1" s="1"/>
  <c r="C53" i="1"/>
  <c r="D14" i="1"/>
  <c r="E14" i="1" s="1"/>
  <c r="C37" i="1"/>
  <c r="C113" i="1" l="1"/>
  <c r="D113" i="1" s="1"/>
  <c r="E113" i="1" s="1"/>
  <c r="D74" i="1"/>
  <c r="E74" i="1" s="1"/>
  <c r="C102" i="1"/>
  <c r="D102" i="1" s="1"/>
  <c r="E102" i="1" s="1"/>
  <c r="D63" i="1"/>
  <c r="E63" i="1" s="1"/>
  <c r="D100" i="1"/>
  <c r="E100" i="1" s="1"/>
  <c r="D99" i="1"/>
  <c r="E99" i="1" s="1"/>
  <c r="D98" i="1"/>
  <c r="E98" i="1" s="1"/>
  <c r="H13" i="1"/>
  <c r="H52" i="1" s="1"/>
  <c r="H91" i="1" s="1"/>
  <c r="H16" i="1"/>
  <c r="H55" i="1" s="1"/>
  <c r="H94" i="1" s="1"/>
  <c r="H12" i="1"/>
  <c r="H51" i="1" s="1"/>
  <c r="H90" i="1" s="1"/>
  <c r="H14" i="1"/>
  <c r="D96" i="1"/>
  <c r="E96" i="1" s="1"/>
  <c r="D93" i="1"/>
  <c r="E93" i="1" s="1"/>
  <c r="C94" i="1"/>
  <c r="D55" i="1"/>
  <c r="E55" i="1" s="1"/>
  <c r="C92" i="1"/>
  <c r="D53" i="1"/>
  <c r="E53" i="1" s="1"/>
  <c r="G78" i="1" s="1"/>
  <c r="H78" i="1" s="1"/>
  <c r="C76" i="1"/>
  <c r="D97" i="1"/>
  <c r="E97" i="1" s="1"/>
  <c r="H53" i="1" l="1"/>
  <c r="G38" i="1"/>
  <c r="H38" i="1" s="1"/>
  <c r="H37" i="1"/>
  <c r="C88" i="1" s="1"/>
  <c r="D94" i="1"/>
  <c r="E94" i="1" s="1"/>
  <c r="D92" i="1"/>
  <c r="E92" i="1" s="1"/>
  <c r="C115" i="1"/>
  <c r="G117" i="1" l="1"/>
  <c r="H117" i="1" s="1"/>
  <c r="C10" i="1"/>
  <c r="C49" i="1" s="1"/>
  <c r="H92" i="1"/>
  <c r="G77" i="1"/>
  <c r="H77" i="1" s="1"/>
  <c r="H76" i="1"/>
  <c r="H115" i="1" l="1"/>
  <c r="G116" i="1"/>
  <c r="H11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ProPC</author>
  </authors>
  <commentList>
    <comment ref="F2" authorId="0" shapeId="0" xr:uid="{99548266-9C50-4C17-8543-49850D6E172A}">
      <text>
        <r>
          <rPr>
            <b/>
            <sz val="9"/>
            <color indexed="81"/>
            <rFont val="MS P ゴシック"/>
            <family val="3"/>
            <charset val="128"/>
          </rPr>
          <t>見積の日付は、
2～14日は1日
15～25日は14日
26～翌1日の納品は避ける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<sst xmlns="http://schemas.openxmlformats.org/spreadsheetml/2006/main" count="81" uniqueCount="43">
  <si>
    <t>見積書</t>
    <rPh sb="0" eb="3">
      <t>オミツモリショ</t>
    </rPh>
    <phoneticPr fontId="1"/>
  </si>
  <si>
    <t>請求書</t>
    <rPh sb="0" eb="3">
      <t>セイキュウショ</t>
    </rPh>
    <phoneticPr fontId="1"/>
  </si>
  <si>
    <r>
      <t xml:space="preserve">有限会社      </t>
    </r>
    <r>
      <rPr>
        <sz val="14"/>
        <rFont val="ＭＳ Ｐゴシック"/>
        <family val="3"/>
        <charset val="128"/>
      </rPr>
      <t>森松尚文堂</t>
    </r>
    <rPh sb="0" eb="1">
      <t>ユウゲンカイシャ</t>
    </rPh>
    <rPh sb="1" eb="2">
      <t>ゲン</t>
    </rPh>
    <rPh sb="2" eb="4">
      <t>カイシャ</t>
    </rPh>
    <rPh sb="10" eb="12">
      <t>モリマツ</t>
    </rPh>
    <rPh sb="12" eb="13">
      <t>ショウ</t>
    </rPh>
    <rPh sb="13" eb="14">
      <t>ブン</t>
    </rPh>
    <rPh sb="14" eb="15">
      <t>ドウ</t>
    </rPh>
    <phoneticPr fontId="1"/>
  </si>
  <si>
    <t>TEL 52-2216   FAX 52-1266</t>
    <phoneticPr fontId="1"/>
  </si>
  <si>
    <t>税込合計金額</t>
    <rPh sb="0" eb="2">
      <t>ゼイコミ</t>
    </rPh>
    <rPh sb="2" eb="4">
      <t>ゴウケイ</t>
    </rPh>
    <rPh sb="4" eb="6">
      <t>キンガク</t>
    </rPh>
    <phoneticPr fontId="1"/>
  </si>
  <si>
    <t>単位</t>
    <rPh sb="0" eb="2">
      <t>タンイ</t>
    </rPh>
    <phoneticPr fontId="1"/>
  </si>
  <si>
    <t>納品書</t>
    <rPh sb="0" eb="2">
      <t>ノウヒン</t>
    </rPh>
    <rPh sb="2" eb="3">
      <t>オミツモリショ</t>
    </rPh>
    <phoneticPr fontId="1"/>
  </si>
  <si>
    <t>冊</t>
    <rPh sb="0" eb="1">
      <t>サツ</t>
    </rPh>
    <phoneticPr fontId="1"/>
  </si>
  <si>
    <t>下記のとおり請求申し上げます</t>
    <rPh sb="0" eb="2">
      <t>カキ</t>
    </rPh>
    <rPh sb="6" eb="8">
      <t>セイキュウ</t>
    </rPh>
    <rPh sb="8" eb="9">
      <t>モウ</t>
    </rPh>
    <rPh sb="10" eb="11">
      <t>ア</t>
    </rPh>
    <phoneticPr fontId="1"/>
  </si>
  <si>
    <t>下記のとおり見積り申し上げます</t>
    <rPh sb="0" eb="2">
      <t>カキ</t>
    </rPh>
    <rPh sb="6" eb="8">
      <t>ミツモ</t>
    </rPh>
    <rPh sb="9" eb="10">
      <t>モウ</t>
    </rPh>
    <rPh sb="11" eb="12">
      <t>ア</t>
    </rPh>
    <phoneticPr fontId="1"/>
  </si>
  <si>
    <t>下記のとおり納品申し上げます</t>
    <rPh sb="0" eb="2">
      <t>カキ</t>
    </rPh>
    <rPh sb="6" eb="8">
      <t>ノウヒン</t>
    </rPh>
    <rPh sb="8" eb="9">
      <t>モウ</t>
    </rPh>
    <rPh sb="10" eb="11">
      <t>ア</t>
    </rPh>
    <phoneticPr fontId="1"/>
  </si>
  <si>
    <t>大牟田市上官町2丁目１２の５</t>
    <phoneticPr fontId="1"/>
  </si>
  <si>
    <t>代表取締役      森松 征太郎</t>
    <rPh sb="0" eb="5">
      <t>ダイヒョウトリシマリヤク</t>
    </rPh>
    <rPh sb="11" eb="13">
      <t>モリマツ</t>
    </rPh>
    <rPh sb="14" eb="17">
      <t>セイタロウ</t>
    </rPh>
    <phoneticPr fontId="1"/>
  </si>
  <si>
    <t>税率</t>
    <rPh sb="0" eb="2">
      <t>ゼイリツ</t>
    </rPh>
    <phoneticPr fontId="1"/>
  </si>
  <si>
    <t>納入単価（税抜）</t>
    <rPh sb="0" eb="2">
      <t>ノウニュウ</t>
    </rPh>
    <rPh sb="2" eb="4">
      <t>タンカ</t>
    </rPh>
    <rPh sb="5" eb="6">
      <t>ゼイ</t>
    </rPh>
    <rPh sb="6" eb="7">
      <t>ヌ</t>
    </rPh>
    <phoneticPr fontId="1"/>
  </si>
  <si>
    <t>本体定価</t>
    <rPh sb="0" eb="2">
      <t>ホンタイ</t>
    </rPh>
    <rPh sb="2" eb="4">
      <t>テイカ</t>
    </rPh>
    <phoneticPr fontId="1"/>
  </si>
  <si>
    <t>10％対象</t>
    <rPh sb="3" eb="5">
      <t>タイショウ</t>
    </rPh>
    <phoneticPr fontId="1"/>
  </si>
  <si>
    <t>※　8％対象</t>
    <rPh sb="4" eb="6">
      <t>タイショウ</t>
    </rPh>
    <phoneticPr fontId="1"/>
  </si>
  <si>
    <t>登録番号　T7290002055882</t>
    <rPh sb="0" eb="2">
      <t>トウロク</t>
    </rPh>
    <rPh sb="2" eb="4">
      <t>バンゴウ</t>
    </rPh>
    <phoneticPr fontId="1"/>
  </si>
  <si>
    <t>福岡銀行　大牟田支店　当座預金 １０３２４
有限会社森松尚文堂　代表取締役森松征太郎</t>
    <rPh sb="39" eb="42">
      <t>セイタロウ</t>
    </rPh>
    <phoneticPr fontId="1"/>
  </si>
  <si>
    <t>納入金額（税込）</t>
    <rPh sb="0" eb="2">
      <t>ノウニュウ</t>
    </rPh>
    <rPh sb="2" eb="4">
      <t>キンガク</t>
    </rPh>
    <rPh sb="5" eb="6">
      <t>ゼイ</t>
    </rPh>
    <rPh sb="6" eb="7">
      <t>コ</t>
    </rPh>
    <phoneticPr fontId="1"/>
  </si>
  <si>
    <t>税率
区分</t>
    <rPh sb="0" eb="2">
      <t>ゼイリツ</t>
    </rPh>
    <rPh sb="3" eb="5">
      <t>クブン</t>
    </rPh>
    <phoneticPr fontId="1"/>
  </si>
  <si>
    <t>合計　　</t>
    <rPh sb="0" eb="2">
      <t>ゴウケイ</t>
    </rPh>
    <phoneticPr fontId="1"/>
  </si>
  <si>
    <t>数量</t>
    <rPh sb="0" eb="2">
      <t>スウリョウ</t>
    </rPh>
    <phoneticPr fontId="1"/>
  </si>
  <si>
    <t>↓書誌名　貼り付け</t>
    <rPh sb="1" eb="4">
      <t>ショシメイ</t>
    </rPh>
    <rPh sb="5" eb="6">
      <t>ハ</t>
    </rPh>
    <rPh sb="7" eb="8">
      <t>ツ</t>
    </rPh>
    <phoneticPr fontId="1"/>
  </si>
  <si>
    <t>品      名 ［販売日・書名・号・税込定価］</t>
    <rPh sb="0" eb="1">
      <t>シナ</t>
    </rPh>
    <rPh sb="7" eb="8">
      <t>ナ</t>
    </rPh>
    <rPh sb="10" eb="12">
      <t>ハンバイ</t>
    </rPh>
    <rPh sb="12" eb="13">
      <t>ビ</t>
    </rPh>
    <rPh sb="14" eb="16">
      <t>ショメイ</t>
    </rPh>
    <rPh sb="17" eb="18">
      <t>ゴウ</t>
    </rPh>
    <rPh sb="19" eb="21">
      <t>ゼイコミ</t>
    </rPh>
    <rPh sb="21" eb="23">
      <t>テイカ</t>
    </rPh>
    <phoneticPr fontId="1"/>
  </si>
  <si>
    <t>←　見積　日付</t>
    <rPh sb="2" eb="4">
      <t>ミツモリ</t>
    </rPh>
    <rPh sb="5" eb="7">
      <t>ヒヅケ</t>
    </rPh>
    <phoneticPr fontId="1"/>
  </si>
  <si>
    <t>←　納品・請求　日付</t>
    <rPh sb="2" eb="4">
      <t>ノウヒン</t>
    </rPh>
    <rPh sb="5" eb="7">
      <t>セイキュウ</t>
    </rPh>
    <rPh sb="8" eb="10">
      <t>ヒヅケ</t>
    </rPh>
    <phoneticPr fontId="1"/>
  </si>
  <si>
    <t>↓金額入力</t>
    <phoneticPr fontId="1"/>
  </si>
  <si>
    <t>有明工業高等専門学校　様</t>
    <rPh sb="11" eb="12">
      <t>サマ</t>
    </rPh>
    <phoneticPr fontId="1"/>
  </si>
  <si>
    <t>見積の日付は、請求日が、
2～14日は1日、
15～25日は14日、
26～翌1日の納品は避ける</t>
    <rPh sb="7" eb="10">
      <t>セイキュウビ</t>
    </rPh>
    <phoneticPr fontId="1"/>
  </si>
  <si>
    <t xml:space="preserve">[09/24ディテール　　　10 月号 2585円] </t>
  </si>
  <si>
    <t xml:space="preserve">[09/24ｿﾌﾄｳｴｱﾃﾞｻﾞｲﾝ    10 月号 1562円] </t>
  </si>
  <si>
    <t xml:space="preserve">[09/24ハムワールド    11 月号 1320円] </t>
  </si>
  <si>
    <t xml:space="preserve">[09/24住宅特集　      10 月号 2860円] </t>
  </si>
  <si>
    <t xml:space="preserve">[09/24日経ビジネス    9/21 号 990円] </t>
  </si>
  <si>
    <t xml:space="preserve">[09/24日経ﾈｯﾄﾜｰｸ      10 月号 2690円] </t>
  </si>
  <si>
    <t xml:space="preserve">[09/28日経ＰＣ２１    11 月号 950円] </t>
  </si>
  <si>
    <t xml:space="preserve">[09/28日経ｿﾌﾄｳｪｱ      11 月号 2200円] </t>
  </si>
  <si>
    <t xml:space="preserve">[09/28日経ビジネス    合併 号 990円] </t>
  </si>
  <si>
    <t xml:space="preserve">[09/29ニュートン　　　11 月号 1350円] </t>
  </si>
  <si>
    <t xml:space="preserve">[09/24日経エレクトロニクス 10 月号 2560円] </t>
    <phoneticPr fontId="1"/>
  </si>
  <si>
    <t xml:space="preserve">[09/24ＶⅰＶⅰ       11・ 12 月号 920円]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</si>
</sst>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¥&quot;#,##0;&quot;¥&quot;\-#,##0"/>
    <numFmt numFmtId="176" formatCode="0_ "/>
    <numFmt numFmtId="177" formatCode="#,##0_ "/>
    <numFmt numFmtId="178" formatCode="0_);[Red]\(0\)"/>
    <numFmt numFmtId="179" formatCode="#,##0_);[Red]\(#,##0\)"/>
    <numFmt numFmtId="180" formatCode="[$-411]ggge&quot;年&quot;m&quot;月&quot;d&quot;日&quot;;@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1" fillId="0" borderId="0" xfId="0" applyFont="1"/>
    <xf numFmtId="0" fontId="9" fillId="0" borderId="0" xfId="0" applyFont="1"/>
    <xf numFmtId="179" fontId="9" fillId="0" borderId="0" xfId="0" applyNumberFormat="1" applyFont="1"/>
    <xf numFmtId="179" fontId="8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top"/>
    </xf>
    <xf numFmtId="179" fontId="9" fillId="0" borderId="3" xfId="0" applyNumberFormat="1" applyFont="1" applyBorder="1"/>
    <xf numFmtId="176" fontId="9" fillId="0" borderId="3" xfId="0" applyNumberFormat="1" applyFont="1" applyBorder="1" applyAlignment="1">
      <alignment shrinkToFit="1"/>
    </xf>
    <xf numFmtId="179" fontId="9" fillId="0" borderId="3" xfId="0" applyNumberFormat="1" applyFont="1" applyBorder="1" applyAlignment="1">
      <alignment shrinkToFi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179" fontId="9" fillId="0" borderId="4" xfId="0" applyNumberFormat="1" applyFont="1" applyBorder="1" applyAlignment="1">
      <alignment shrinkToFit="1"/>
    </xf>
    <xf numFmtId="177" fontId="9" fillId="0" borderId="4" xfId="0" applyNumberFormat="1" applyFont="1" applyBorder="1"/>
    <xf numFmtId="0" fontId="7" fillId="0" borderId="5" xfId="0" applyFont="1" applyBorder="1" applyAlignment="1">
      <alignment shrinkToFit="1"/>
    </xf>
    <xf numFmtId="178" fontId="9" fillId="0" borderId="6" xfId="0" applyNumberFormat="1" applyFont="1" applyBorder="1"/>
    <xf numFmtId="177" fontId="0" fillId="0" borderId="4" xfId="0" applyNumberFormat="1" applyBorder="1"/>
    <xf numFmtId="179" fontId="15" fillId="0" borderId="1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12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13" xfId="0" applyNumberFormat="1" applyBorder="1" applyAlignment="1">
      <alignment vertical="center"/>
    </xf>
    <xf numFmtId="0" fontId="0" fillId="0" borderId="0" xfId="0" applyAlignment="1">
      <alignment vertical="center" wrapText="1"/>
    </xf>
    <xf numFmtId="0" fontId="7" fillId="0" borderId="14" xfId="0" applyFont="1" applyBorder="1" applyAlignment="1" applyProtection="1">
      <alignment shrinkToFit="1"/>
      <protection locked="0"/>
    </xf>
    <xf numFmtId="0" fontId="9" fillId="0" borderId="0" xfId="0" applyFont="1" applyAlignment="1">
      <alignment vertical="center"/>
    </xf>
    <xf numFmtId="0" fontId="3" fillId="0" borderId="0" xfId="0" applyFont="1"/>
    <xf numFmtId="0" fontId="9" fillId="0" borderId="15" xfId="0" applyFont="1" applyBorder="1" applyAlignment="1">
      <alignment horizontal="right" shrinkToFit="1"/>
    </xf>
    <xf numFmtId="0" fontId="9" fillId="0" borderId="0" xfId="0" applyFont="1" applyAlignment="1">
      <alignment horizontal="right" shrinkToFit="1"/>
    </xf>
    <xf numFmtId="0" fontId="6" fillId="0" borderId="0" xfId="0" applyFont="1"/>
    <xf numFmtId="0" fontId="12" fillId="0" borderId="16" xfId="0" applyFont="1" applyBorder="1" applyAlignment="1">
      <alignment horizontal="center" vertical="center"/>
    </xf>
    <xf numFmtId="178" fontId="9" fillId="0" borderId="3" xfId="0" applyNumberFormat="1" applyFont="1" applyBorder="1"/>
    <xf numFmtId="179" fontId="0" fillId="0" borderId="3" xfId="0" applyNumberFormat="1" applyBorder="1"/>
    <xf numFmtId="177" fontId="0" fillId="0" borderId="3" xfId="0" applyNumberForma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7" fillId="0" borderId="14" xfId="0" applyFont="1" applyBorder="1" applyAlignment="1" applyProtection="1">
      <alignment wrapText="1" shrinkToFit="1"/>
      <protection locked="0"/>
    </xf>
    <xf numFmtId="0" fontId="8" fillId="0" borderId="3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178" fontId="0" fillId="0" borderId="19" xfId="0" applyNumberFormat="1" applyBorder="1" applyAlignment="1">
      <alignment horizontal="center" vertical="center" wrapText="1"/>
    </xf>
    <xf numFmtId="178" fontId="9" fillId="0" borderId="20" xfId="0" applyNumberFormat="1" applyFont="1" applyBorder="1" applyAlignment="1">
      <alignment horizontal="center" vertical="center"/>
    </xf>
    <xf numFmtId="178" fontId="9" fillId="0" borderId="21" xfId="0" applyNumberFormat="1" applyFont="1" applyBorder="1" applyAlignment="1">
      <alignment horizontal="center" vertical="center"/>
    </xf>
    <xf numFmtId="178" fontId="9" fillId="0" borderId="22" xfId="0" applyNumberFormat="1" applyFont="1" applyBorder="1" applyAlignment="1">
      <alignment horizontal="center" vertical="center"/>
    </xf>
    <xf numFmtId="0" fontId="0" fillId="0" borderId="0" xfId="0"/>
    <xf numFmtId="0" fontId="3" fillId="0" borderId="0" xfId="0" applyFont="1"/>
    <xf numFmtId="180" fontId="0" fillId="0" borderId="0" xfId="0" applyNumberFormat="1" applyAlignment="1">
      <alignment horizontal="distributed" vertical="center" shrinkToFit="1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" fontId="0" fillId="0" borderId="17" xfId="0" applyNumberFormat="1" applyBorder="1" applyAlignment="1">
      <alignment horizontal="right" vertical="center"/>
    </xf>
    <xf numFmtId="3" fontId="0" fillId="0" borderId="5" xfId="0" applyNumberFormat="1" applyBorder="1" applyAlignment="1">
      <alignment horizontal="right" vertical="center"/>
    </xf>
    <xf numFmtId="3" fontId="0" fillId="0" borderId="18" xfId="0" applyNumberForma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12" fillId="0" borderId="2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4" fillId="0" borderId="0" xfId="0" applyFont="1" applyAlignment="1">
      <alignment horizontal="right" shrinkToFit="1"/>
    </xf>
    <xf numFmtId="0" fontId="4" fillId="0" borderId="24" xfId="0" applyFont="1" applyBorder="1" applyAlignment="1">
      <alignment horizontal="right" shrinkToFit="1"/>
    </xf>
    <xf numFmtId="0" fontId="4" fillId="0" borderId="5" xfId="0" applyFont="1" applyBorder="1" applyAlignment="1">
      <alignment horizontal="left" vertical="center"/>
    </xf>
    <xf numFmtId="5" fontId="5" fillId="0" borderId="5" xfId="0" applyNumberFormat="1" applyFont="1" applyBorder="1" applyAlignment="1">
      <alignment horizontal="left" vertical="center"/>
    </xf>
    <xf numFmtId="0" fontId="6" fillId="0" borderId="0" xfId="0" applyFont="1"/>
    <xf numFmtId="0" fontId="0" fillId="0" borderId="24" xfId="0" applyBorder="1"/>
    <xf numFmtId="0" fontId="9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right" shrinkToFit="1"/>
    </xf>
    <xf numFmtId="0" fontId="9" fillId="0" borderId="24" xfId="0" applyFont="1" applyBorder="1" applyAlignment="1">
      <alignment horizontal="right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C125-AC01-47B2-B7A9-53027A6286D5}">
  <sheetPr>
    <tabColor rgb="FFFFFF00"/>
  </sheetPr>
  <dimension ref="A1:I31"/>
  <sheetViews>
    <sheetView workbookViewId="0">
      <selection activeCell="A5" sqref="A5"/>
    </sheetView>
  </sheetViews>
  <sheetFormatPr defaultRowHeight="13.5"/>
  <cols>
    <col min="1" max="1" width="39" customWidth="1"/>
    <col min="2" max="2" width="14" customWidth="1"/>
    <col min="3" max="3" width="12.375" customWidth="1"/>
  </cols>
  <sheetData>
    <row r="1" spans="1:9" ht="23.25" customHeight="1" thickBot="1">
      <c r="A1" s="25"/>
      <c r="B1" s="29"/>
      <c r="C1" s="29"/>
      <c r="D1" s="29"/>
      <c r="E1" s="29"/>
    </row>
    <row r="2" spans="1:9" ht="23.25" customHeight="1" thickBot="1">
      <c r="A2" s="26">
        <v>46279</v>
      </c>
      <c r="B2" s="29" t="s">
        <v>26</v>
      </c>
      <c r="C2" s="29"/>
      <c r="D2" s="29"/>
      <c r="E2" s="29"/>
      <c r="F2" s="44" t="s">
        <v>30</v>
      </c>
      <c r="G2" s="44"/>
      <c r="H2" s="44"/>
      <c r="I2" s="44"/>
    </row>
    <row r="3" spans="1:9" ht="23.25" customHeight="1" thickBot="1">
      <c r="A3" s="28"/>
      <c r="B3" s="29"/>
      <c r="C3" s="29"/>
      <c r="D3" s="29"/>
      <c r="E3" s="29"/>
      <c r="F3" s="44"/>
      <c r="G3" s="44"/>
      <c r="H3" s="44"/>
      <c r="I3" s="44"/>
    </row>
    <row r="4" spans="1:9" ht="23.25" customHeight="1" thickBot="1">
      <c r="A4" s="26" t="inlineStr">
        <is>
          <t>令和 8 年 9 月 23 日</t>
        </is>
      </c>
      <c r="B4" s="25" t="s">
        <v>27</v>
      </c>
      <c r="F4" s="44"/>
      <c r="G4" s="44"/>
      <c r="H4" s="44"/>
      <c r="I4" s="44"/>
    </row>
    <row r="5" spans="1:9" ht="23.25" customHeight="1">
      <c r="A5" s="27"/>
      <c r="B5" s="25"/>
      <c r="F5" s="44"/>
      <c r="G5" s="44"/>
      <c r="H5" s="44"/>
      <c r="I5" s="44"/>
    </row>
    <row r="6" spans="1:9" ht="23.25" customHeight="1" thickBot="1">
      <c r="A6" s="25" t="s">
        <v>24</v>
      </c>
      <c r="B6" s="25" t="s">
        <v>28</v>
      </c>
      <c r="C6" s="24"/>
    </row>
    <row r="7" spans="1:9" ht="20.25" customHeight="1">
      <c r="A7" s="30" t="inlineStr">
        <is>
          <t>Excel請求テスト書籍A</t>
        </is>
      </c>
      <c r="B7" s="23">
        <v>1100</v>
      </c>
    </row>
    <row r="8" spans="1:9" ht="20.25" customHeight="1">
      <c r="A8" s="30" t="inlineStr">
        <is>
          <t>Excel請求テスト書籍A</t>
        </is>
      </c>
      <c r="B8" s="21">
        <v>1100</v>
      </c>
    </row>
    <row r="9" spans="1:9" ht="20.25" customHeight="1">
      <c r="A9" s="30" t="inlineStr">
        <is>
          <t>Excel請求テスト書籍B</t>
        </is>
      </c>
      <c r="B9" s="21">
        <v>2200</v>
      </c>
    </row>
    <row r="10" spans="1:9" ht="20.25" customHeight="1">
      <c r="A10" s="30"/>
      <c r="B10" s="21"/>
    </row>
    <row r="11" spans="1:9" ht="20.25" customHeight="1">
      <c r="A11" s="41"/>
      <c r="B11" s="21"/>
    </row>
    <row r="12" spans="1:9" ht="20.25" customHeight="1">
      <c r="A12" s="30"/>
      <c r="B12" s="21"/>
    </row>
    <row r="13" spans="1:9" ht="20.25" customHeight="1">
      <c r="A13" s="41"/>
      <c r="B13" s="21"/>
    </row>
    <row r="14" spans="1:9" ht="20.25" customHeight="1">
      <c r="A14" s="30"/>
      <c r="B14" s="21"/>
    </row>
    <row r="15" spans="1:9" ht="20.25" customHeight="1">
      <c r="A15" s="30"/>
      <c r="B15" s="21"/>
    </row>
    <row r="16" spans="1:9" ht="20.25" customHeight="1">
      <c r="A16" s="30"/>
      <c r="B16" s="21"/>
    </row>
    <row r="17" spans="1:2" ht="20.25" customHeight="1">
      <c r="A17" s="22"/>
      <c r="B17" s="21"/>
    </row>
    <row r="18" spans="1:2" ht="20.25" customHeight="1">
      <c r="A18" s="22"/>
      <c r="B18" s="21"/>
    </row>
    <row r="19" spans="1:2" ht="20.25" customHeight="1">
      <c r="A19" s="22"/>
      <c r="B19" s="21"/>
    </row>
    <row r="20" spans="1:2" ht="20.25" customHeight="1">
      <c r="A20" s="22"/>
      <c r="B20" s="21"/>
    </row>
    <row r="21" spans="1:2" ht="20.25" customHeight="1">
      <c r="A21" s="22"/>
      <c r="B21" s="21"/>
    </row>
    <row r="22" spans="1:2" ht="20.25" customHeight="1">
      <c r="A22" s="22"/>
      <c r="B22" s="21"/>
    </row>
    <row r="23" spans="1:2" ht="20.25" customHeight="1">
      <c r="A23" s="22"/>
      <c r="B23" s="21"/>
    </row>
    <row r="24" spans="1:2" ht="20.25" customHeight="1">
      <c r="A24" s="22"/>
      <c r="B24" s="21"/>
    </row>
    <row r="25" spans="1:2" ht="20.25" customHeight="1">
      <c r="A25" s="22"/>
      <c r="B25" s="21"/>
    </row>
    <row r="26" spans="1:2" ht="20.25" customHeight="1">
      <c r="A26" s="22"/>
      <c r="B26" s="21"/>
    </row>
    <row r="27" spans="1:2" ht="20.25" customHeight="1">
      <c r="A27" s="22"/>
      <c r="B27" s="21"/>
    </row>
    <row r="28" spans="1:2" ht="20.25" customHeight="1">
      <c r="A28" s="22"/>
      <c r="B28" s="21"/>
    </row>
    <row r="29" spans="1:2" ht="20.25" customHeight="1">
      <c r="A29" s="22"/>
      <c r="B29" s="21"/>
    </row>
    <row r="30" spans="1:2" ht="20.25" customHeight="1">
      <c r="A30" s="22"/>
      <c r="B30" s="21"/>
    </row>
    <row r="31" spans="1:2" ht="20.25" customHeight="1" thickBot="1">
      <c r="A31" s="20"/>
      <c r="B31" s="19"/>
    </row>
  </sheetData>
  <mergeCells count="1">
    <mergeCell ref="F2:I5"/>
  </mergeCells>
  <phoneticPr fontId="1"/>
  <dataValidations count="1">
    <dataValidation imeMode="on" allowBlank="1" showInputMessage="1" showErrorMessage="1" sqref="A7:A16" xr:uid="{BF25AAFF-4CF8-4BAF-8594-D4EDBAE770BA}"/>
  </dataValidations>
  <pageMargins left="0.75" right="0.75" top="1" bottom="1" header="0.51200000000000001" footer="0.51200000000000001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B4DB2-1795-4E83-9745-50EA24B3217C}">
  <dimension ref="A1:O117"/>
  <sheetViews>
    <sheetView tabSelected="1" topLeftCell="A105" zoomScaleNormal="100" workbookViewId="0">
      <selection activeCell="L111" sqref="L111"/>
    </sheetView>
  </sheetViews>
  <sheetFormatPr defaultColWidth="9" defaultRowHeight="13.5"/>
  <cols>
    <col min="1" max="1" width="3" style="2" customWidth="1"/>
    <col min="2" max="2" width="37.375" style="2" customWidth="1"/>
    <col min="3" max="3" width="6" style="2" customWidth="1"/>
    <col min="4" max="5" width="4.25" style="2" customWidth="1"/>
    <col min="6" max="7" width="10.5" style="3" customWidth="1"/>
    <col min="8" max="8" width="10.5" style="2" customWidth="1"/>
    <col min="9" max="16384" width="9" style="2"/>
  </cols>
  <sheetData>
    <row r="1" spans="1:15" s="1" customFormat="1" ht="33" customHeight="1">
      <c r="A1" s="63" t="s">
        <v>0</v>
      </c>
      <c r="B1" s="63"/>
      <c r="C1" s="63"/>
      <c r="D1" s="63"/>
      <c r="E1" s="63"/>
      <c r="F1" s="63"/>
      <c r="G1" s="63"/>
      <c r="H1" s="63"/>
    </row>
    <row r="2" spans="1:15" ht="15" customHeight="1">
      <c r="A2" s="18"/>
      <c r="B2" s="18"/>
      <c r="C2" s="31"/>
      <c r="D2" s="31"/>
      <c r="E2" s="31"/>
      <c r="F2" s="53">
        <f>IF(入力!A2&lt;&gt;"",入力!A2,"")</f>
      </c>
      <c r="G2" s="53"/>
      <c r="H2" s="53"/>
    </row>
    <row r="3" spans="1:15" ht="17.100000000000001" customHeight="1">
      <c r="A3" s="64" t="s">
        <v>29</v>
      </c>
      <c r="B3" s="64"/>
      <c r="C3" s="64"/>
      <c r="F3" s="52" t="s">
        <v>2</v>
      </c>
      <c r="G3" s="52"/>
      <c r="H3" s="52"/>
      <c r="J3" s="32"/>
      <c r="K3" s="32"/>
      <c r="L3" s="32"/>
      <c r="M3" s="32"/>
    </row>
    <row r="4" spans="1:15" ht="17.100000000000001" customHeight="1">
      <c r="A4" s="64"/>
      <c r="B4" s="64"/>
      <c r="C4" s="64"/>
      <c r="F4" s="51" t="s">
        <v>12</v>
      </c>
      <c r="G4" s="51"/>
      <c r="H4" s="51"/>
      <c r="J4" s="32"/>
      <c r="K4" s="32"/>
      <c r="L4" s="32"/>
      <c r="M4" s="32"/>
    </row>
    <row r="5" spans="1:15" ht="17.100000000000001" customHeight="1">
      <c r="A5" s="64"/>
      <c r="B5" s="64"/>
      <c r="C5" s="64"/>
      <c r="F5" s="51" t="s">
        <v>11</v>
      </c>
      <c r="G5" s="51"/>
      <c r="H5" s="51"/>
    </row>
    <row r="6" spans="1:15" ht="17.100000000000001" customHeight="1">
      <c r="A6" s="65"/>
      <c r="B6" s="65"/>
      <c r="C6" s="65"/>
      <c r="F6" s="51" t="s">
        <v>3</v>
      </c>
      <c r="G6" s="51"/>
      <c r="H6" s="51"/>
    </row>
    <row r="7" spans="1:15" ht="17.100000000000001" customHeight="1">
      <c r="A7" s="33"/>
      <c r="B7" s="33"/>
      <c r="C7" s="34"/>
      <c r="F7" s="69" t="s">
        <v>18</v>
      </c>
      <c r="G7" s="69"/>
      <c r="H7" s="69"/>
    </row>
    <row r="8" spans="1:15" ht="29.65" customHeight="1">
      <c r="A8" s="68" t="s">
        <v>9</v>
      </c>
      <c r="B8" s="68"/>
      <c r="F8" s="60" t="s">
        <v>19</v>
      </c>
      <c r="G8" s="61"/>
      <c r="H8" s="62"/>
    </row>
    <row r="9" spans="1:15" ht="3.6" customHeight="1">
      <c r="A9" s="35"/>
      <c r="B9" s="35"/>
    </row>
    <row r="10" spans="1:15" ht="37.5" customHeight="1">
      <c r="A10" s="66" t="s">
        <v>4</v>
      </c>
      <c r="B10" s="66"/>
      <c r="C10" s="67">
        <f>IF(H37&lt;&gt;"",H37,"")</f>
      </c>
      <c r="D10" s="67"/>
      <c r="E10" s="67"/>
      <c r="F10" s="67"/>
      <c r="G10" s="67"/>
      <c r="H10" s="67"/>
      <c r="I10" s="59"/>
      <c r="J10" s="59"/>
      <c r="K10" s="59"/>
      <c r="L10" s="59"/>
      <c r="M10" s="59"/>
      <c r="N10" s="59"/>
      <c r="O10" s="59"/>
    </row>
    <row r="11" spans="1:15" ht="20.100000000000001" customHeight="1">
      <c r="A11" s="71" t="s">
        <v>25</v>
      </c>
      <c r="B11" s="72"/>
      <c r="C11" s="9" t="s">
        <v>23</v>
      </c>
      <c r="D11" s="9" t="s">
        <v>5</v>
      </c>
      <c r="E11" s="36" t="s">
        <v>13</v>
      </c>
      <c r="F11" s="4" t="s">
        <v>15</v>
      </c>
      <c r="G11" s="16" t="s">
        <v>14</v>
      </c>
      <c r="H11" s="17" t="s">
        <v>20</v>
      </c>
    </row>
    <row r="12" spans="1:15" ht="20.100000000000001" customHeight="1">
      <c r="A12" s="5">
        <v>1</v>
      </c>
      <c r="B12" s="13" t="str">
        <f>IF(入力!A7&lt;&gt;"",入力!A7,"")</f>
      </c>
      <c r="C12" s="37">
        <f>IF(B12&lt;&gt;"",1,"")</f>
      </c>
      <c r="D12" s="42" t="s">
        <v>7</v>
      </c>
      <c r="E12" s="10" t="str">
        <f>IF(D12&lt;&gt;"","10％","")</f>
      </c>
      <c r="F12" s="38">
        <f>IF(入力!B7&lt;&gt;"",ROUND(入力!B7/1.1,0),"")</f>
      </c>
      <c r="G12" s="6">
        <f t="shared" ref="G12:G36" si="0">IF(C12&lt;&gt;"",INT(F12*0.93),"")</f>
      </c>
      <c r="H12" s="12">
        <f>IF(C12&lt;&gt;"",INT(G12*1.1)*C12,"")</f>
      </c>
    </row>
    <row r="13" spans="1:15" ht="20.100000000000001" customHeight="1">
      <c r="A13" s="5">
        <v>2</v>
      </c>
      <c r="B13" s="13" t="str">
        <f>IF(入力!A8&lt;&gt;"",入力!A8,"")</f>
      </c>
      <c r="C13" s="37">
        <f t="shared" ref="C13:C36" si="1">IF(B13&lt;&gt;"",1,"")</f>
      </c>
      <c r="D13" s="10" t="str">
        <f>IF(C13&lt;&gt;"","〃","")</f>
      </c>
      <c r="E13" s="10" t="str">
        <f t="shared" ref="E13:E36" si="2">IF(D13&lt;&gt;"","10％","")</f>
      </c>
      <c r="F13" s="38">
        <f>IF(入力!B8&lt;&gt;"",ROUND(入力!B8/1.1,0),"")</f>
      </c>
      <c r="G13" s="6">
        <f t="shared" si="0"/>
      </c>
      <c r="H13" s="12">
        <f t="shared" ref="H13:H36" si="3">IF(C13&lt;&gt;"",INT(G13*1.1)*C13,"")</f>
      </c>
      <c r="I13" s="2" t="str">
        <f>IF(K21&lt;&gt;"",K21*L21,"")</f>
      </c>
    </row>
    <row r="14" spans="1:15" ht="20.100000000000001" customHeight="1">
      <c r="A14" s="5">
        <v>3</v>
      </c>
      <c r="B14" s="13" t="str">
        <f>IF(入力!A9&lt;&gt;"",入力!A9,"")</f>
      </c>
      <c r="C14" s="37">
        <f t="shared" si="1"/>
      </c>
      <c r="D14" s="10" t="str">
        <f t="shared" ref="D14:D36" si="4">IF(C14&lt;&gt;"","〃","")</f>
      </c>
      <c r="E14" s="10" t="str">
        <f t="shared" si="2"/>
      </c>
      <c r="F14" s="38">
        <f>IF(入力!B9&lt;&gt;"",ROUND(入力!B9/1.1,0),"")</f>
      </c>
      <c r="G14" s="6">
        <f t="shared" si="0"/>
      </c>
      <c r="H14" s="12">
        <f t="shared" si="3"/>
      </c>
    </row>
    <row r="15" spans="1:15" ht="20.100000000000001" customHeight="1">
      <c r="A15" s="5">
        <v>4</v>
      </c>
      <c r="B15" s="13" t="str">
        <f>IF(入力!A10&lt;&gt;"",入力!A10,"")</f>
      </c>
      <c r="C15" s="37">
        <f t="shared" si="1"/>
      </c>
      <c r="D15" s="10" t="str">
        <f t="shared" si="4"/>
      </c>
      <c r="E15" s="10" t="str">
        <f t="shared" si="2"/>
      </c>
      <c r="F15" s="38">
        <f>IF(入力!B10&lt;&gt;"",ROUND(入力!B10/1.1,0),"")</f>
      </c>
      <c r="G15" s="6">
        <f t="shared" si="0"/>
      </c>
      <c r="H15" s="12">
        <f t="shared" si="3"/>
      </c>
    </row>
    <row r="16" spans="1:15" ht="20.100000000000001" customHeight="1">
      <c r="A16" s="5">
        <v>5</v>
      </c>
      <c r="B16" s="13" t="str">
        <f>IF(入力!A11&lt;&gt;"",入力!A11,"")</f>
      </c>
      <c r="C16" s="37">
        <f t="shared" si="1"/>
      </c>
      <c r="D16" s="10" t="str">
        <f t="shared" si="4"/>
      </c>
      <c r="E16" s="10" t="str">
        <f t="shared" si="2"/>
      </c>
      <c r="F16" s="38">
        <f>IF(入力!B11&lt;&gt;"",ROUND(入力!B11/1.1,0),"")</f>
      </c>
      <c r="G16" s="6">
        <f t="shared" si="0"/>
      </c>
      <c r="H16" s="12">
        <f t="shared" si="3"/>
      </c>
    </row>
    <row r="17" spans="1:8" ht="20.100000000000001" customHeight="1">
      <c r="A17" s="5">
        <v>6</v>
      </c>
      <c r="B17" s="13" t="str">
        <f>IF(入力!A12&lt;&gt;"",入力!A12,"")</f>
      </c>
      <c r="C17" s="37">
        <f t="shared" si="1"/>
      </c>
      <c r="D17" s="10" t="str">
        <f t="shared" si="4"/>
      </c>
      <c r="E17" s="10" t="str">
        <f t="shared" si="2"/>
      </c>
      <c r="F17" s="38">
        <f>IF(入力!B12&lt;&gt;"",ROUND(入力!B12/1.1,0),"")</f>
      </c>
      <c r="G17" s="6">
        <f t="shared" si="0"/>
      </c>
      <c r="H17" s="12">
        <f t="shared" si="3"/>
      </c>
    </row>
    <row r="18" spans="1:8" ht="20.100000000000001" customHeight="1">
      <c r="A18" s="5">
        <v>7</v>
      </c>
      <c r="B18" s="13" t="str">
        <f>IF(入力!A13&lt;&gt;"",入力!A13,"")</f>
      </c>
      <c r="C18" s="37">
        <f t="shared" si="1"/>
      </c>
      <c r="D18" s="10" t="str">
        <f t="shared" si="4"/>
      </c>
      <c r="E18" s="10" t="str">
        <f t="shared" si="2"/>
      </c>
      <c r="F18" s="38">
        <f>IF(入力!B13&lt;&gt;"",ROUND(入力!B13/1.1,0),"")</f>
      </c>
      <c r="G18" s="6">
        <f t="shared" si="0"/>
      </c>
      <c r="H18" s="12">
        <f t="shared" si="3"/>
      </c>
    </row>
    <row r="19" spans="1:8" ht="20.100000000000001" customHeight="1">
      <c r="A19" s="5">
        <v>8</v>
      </c>
      <c r="B19" s="13" t="str">
        <f>IF(入力!A14&lt;&gt;"",入力!A14,"")</f>
      </c>
      <c r="C19" s="37">
        <f t="shared" si="1"/>
      </c>
      <c r="D19" s="10" t="str">
        <f t="shared" si="4"/>
      </c>
      <c r="E19" s="10" t="str">
        <f t="shared" si="2"/>
      </c>
      <c r="F19" s="38">
        <f>IF(入力!B14&lt;&gt;"",ROUND(入力!B14/1.1,0),"")</f>
      </c>
      <c r="G19" s="6">
        <f t="shared" si="0"/>
      </c>
      <c r="H19" s="12">
        <f t="shared" si="3"/>
      </c>
    </row>
    <row r="20" spans="1:8" ht="20.100000000000001" customHeight="1">
      <c r="A20" s="5">
        <v>9</v>
      </c>
      <c r="B20" s="13" t="str">
        <f>IF(入力!A15&lt;&gt;"",入力!A15,"")</f>
      </c>
      <c r="C20" s="37">
        <f t="shared" si="1"/>
      </c>
      <c r="D20" s="10" t="str">
        <f t="shared" si="4"/>
      </c>
      <c r="E20" s="10" t="str">
        <f t="shared" si="2"/>
      </c>
      <c r="F20" s="38">
        <f>IF(入力!B15&lt;&gt;"",ROUND(入力!B15/1.1,0),"")</f>
      </c>
      <c r="G20" s="6">
        <f t="shared" si="0"/>
      </c>
      <c r="H20" s="12">
        <f t="shared" si="3"/>
      </c>
    </row>
    <row r="21" spans="1:8" ht="20.100000000000001" customHeight="1">
      <c r="A21" s="5">
        <v>10</v>
      </c>
      <c r="B21" s="13" t="str">
        <f>IF(入力!A16&lt;&gt;"",入力!A16,"")</f>
      </c>
      <c r="C21" s="37">
        <f t="shared" si="1"/>
      </c>
      <c r="D21" s="10" t="str">
        <f t="shared" si="4"/>
      </c>
      <c r="E21" s="10" t="str">
        <f t="shared" si="2"/>
      </c>
      <c r="F21" s="38">
        <f>IF(入力!B16&lt;&gt;"",ROUND(入力!B16/1.1,0),"")</f>
      </c>
      <c r="G21" s="6">
        <f t="shared" si="0"/>
      </c>
      <c r="H21" s="12">
        <f t="shared" si="3"/>
      </c>
    </row>
    <row r="22" spans="1:8" ht="20.100000000000001" customHeight="1">
      <c r="A22" s="5">
        <v>11</v>
      </c>
      <c r="B22" s="13" t="str">
        <f>IF(入力!A17&lt;&gt;"",入力!A17,"")</f>
      </c>
      <c r="C22" s="37">
        <f t="shared" si="1"/>
      </c>
      <c r="D22" s="10" t="str">
        <f t="shared" si="4"/>
      </c>
      <c r="E22" s="10" t="str">
        <f t="shared" si="2"/>
      </c>
      <c r="F22" s="38">
        <f>IF(入力!B17&lt;&gt;"",ROUND(入力!B17/1.1,0),"")</f>
      </c>
      <c r="G22" s="6">
        <f t="shared" si="0"/>
      </c>
      <c r="H22" s="12">
        <f t="shared" si="3"/>
      </c>
    </row>
    <row r="23" spans="1:8" ht="20.100000000000001" customHeight="1">
      <c r="A23" s="5">
        <v>12</v>
      </c>
      <c r="B23" s="13" t="str">
        <f>IF(入力!A18&lt;&gt;"",入力!A18,"")</f>
      </c>
      <c r="C23" s="37">
        <f t="shared" si="1"/>
      </c>
      <c r="D23" s="10" t="str">
        <f t="shared" si="4"/>
      </c>
      <c r="E23" s="10" t="str">
        <f t="shared" si="2"/>
      </c>
      <c r="F23" s="38">
        <f>IF(入力!B18&lt;&gt;"",ROUND(入力!B18/1.1,0),"")</f>
      </c>
      <c r="G23" s="6">
        <f t="shared" si="0"/>
      </c>
      <c r="H23" s="12">
        <f t="shared" si="3"/>
      </c>
    </row>
    <row r="24" spans="1:8" ht="20.100000000000001" customHeight="1">
      <c r="A24" s="5">
        <v>13</v>
      </c>
      <c r="B24" s="13" t="str">
        <f>IF(入力!A19&lt;&gt;"",入力!A19,"")</f>
      </c>
      <c r="C24" s="37" t="str">
        <f t="shared" si="1"/>
      </c>
      <c r="D24" s="10" t="str">
        <f t="shared" si="4"/>
      </c>
      <c r="E24" s="10" t="str">
        <f t="shared" si="2"/>
      </c>
      <c r="F24" s="38" t="str">
        <f>IF(入力!B19&lt;&gt;"",ROUND(入力!B19/1.1,0),"")</f>
      </c>
      <c r="G24" s="6" t="str">
        <f t="shared" si="0"/>
      </c>
      <c r="H24" s="12" t="str">
        <f t="shared" si="3"/>
      </c>
    </row>
    <row r="25" spans="1:8" ht="20.100000000000001" customHeight="1">
      <c r="A25" s="5">
        <v>14</v>
      </c>
      <c r="B25" s="13" t="str">
        <f>IF(入力!A20&lt;&gt;"",入力!A20,"")</f>
      </c>
      <c r="C25" s="37" t="str">
        <f t="shared" si="1"/>
      </c>
      <c r="D25" s="10" t="str">
        <f t="shared" si="4"/>
      </c>
      <c r="E25" s="10" t="str">
        <f t="shared" si="2"/>
      </c>
      <c r="F25" s="38" t="str">
        <f>IF(入力!B20&lt;&gt;"",ROUND(入力!B20/1.1,0),"")</f>
      </c>
      <c r="G25" s="6" t="str">
        <f t="shared" si="0"/>
      </c>
      <c r="H25" s="12" t="str">
        <f t="shared" si="3"/>
      </c>
    </row>
    <row r="26" spans="1:8" ht="20.100000000000001" customHeight="1">
      <c r="A26" s="5">
        <v>15</v>
      </c>
      <c r="B26" s="13" t="str">
        <f>IF(入力!A21&lt;&gt;"",入力!A21,"")</f>
      </c>
      <c r="C26" s="37" t="str">
        <f t="shared" si="1"/>
      </c>
      <c r="D26" s="10" t="str">
        <f t="shared" si="4"/>
      </c>
      <c r="E26" s="10" t="str">
        <f t="shared" si="2"/>
      </c>
      <c r="F26" s="38" t="str">
        <f>IF(入力!B21&lt;&gt;"",ROUND(入力!B21/1.1,0),"")</f>
      </c>
      <c r="G26" s="6" t="str">
        <f t="shared" si="0"/>
      </c>
      <c r="H26" s="12" t="str">
        <f t="shared" si="3"/>
      </c>
    </row>
    <row r="27" spans="1:8" ht="20.100000000000001" customHeight="1">
      <c r="A27" s="5">
        <v>16</v>
      </c>
      <c r="B27" s="13" t="str">
        <f>IF(入力!A22&lt;&gt;"",入力!A22,"")</f>
      </c>
      <c r="C27" s="37" t="str">
        <f t="shared" si="1"/>
      </c>
      <c r="D27" s="10" t="str">
        <f t="shared" si="4"/>
      </c>
      <c r="E27" s="10" t="str">
        <f t="shared" si="2"/>
      </c>
      <c r="F27" s="38" t="str">
        <f>IF(入力!B22&lt;&gt;"",ROUND(入力!B22/1.1,0),"")</f>
      </c>
      <c r="G27" s="6" t="str">
        <f t="shared" si="0"/>
      </c>
      <c r="H27" s="12" t="str">
        <f t="shared" si="3"/>
      </c>
    </row>
    <row r="28" spans="1:8" ht="20.100000000000001" customHeight="1">
      <c r="A28" s="5">
        <v>17</v>
      </c>
      <c r="B28" s="13" t="str">
        <f>IF(入力!A23&lt;&gt;"",入力!A23,"")</f>
      </c>
      <c r="C28" s="37" t="str">
        <f t="shared" si="1"/>
      </c>
      <c r="D28" s="10" t="str">
        <f t="shared" si="4"/>
      </c>
      <c r="E28" s="10" t="str">
        <f t="shared" si="2"/>
      </c>
      <c r="F28" s="38" t="str">
        <f>IF(入力!B23&lt;&gt;"",ROUND(入力!B23/1.1,0),"")</f>
      </c>
      <c r="G28" s="6" t="str">
        <f t="shared" si="0"/>
      </c>
      <c r="H28" s="12" t="str">
        <f t="shared" si="3"/>
      </c>
    </row>
    <row r="29" spans="1:8" ht="20.100000000000001" customHeight="1">
      <c r="A29" s="5">
        <v>18</v>
      </c>
      <c r="B29" s="13" t="str">
        <f>IF(入力!A24&lt;&gt;"",入力!A24,"")</f>
      </c>
      <c r="C29" s="37" t="str">
        <f t="shared" si="1"/>
      </c>
      <c r="D29" s="10" t="str">
        <f t="shared" si="4"/>
      </c>
      <c r="E29" s="10" t="str">
        <f t="shared" si="2"/>
      </c>
      <c r="F29" s="38" t="str">
        <f>IF(入力!B24&lt;&gt;"",ROUND(入力!B24/1.1,0),"")</f>
      </c>
      <c r="G29" s="6" t="str">
        <f t="shared" si="0"/>
      </c>
      <c r="H29" s="12" t="str">
        <f t="shared" si="3"/>
      </c>
    </row>
    <row r="30" spans="1:8" ht="20.100000000000001" customHeight="1">
      <c r="A30" s="5">
        <v>19</v>
      </c>
      <c r="B30" s="13" t="str">
        <f>IF(入力!A25&lt;&gt;"",入力!A25,"")</f>
      </c>
      <c r="C30" s="37" t="str">
        <f t="shared" si="1"/>
      </c>
      <c r="D30" s="10" t="str">
        <f t="shared" si="4"/>
      </c>
      <c r="E30" s="10" t="str">
        <f t="shared" si="2"/>
      </c>
      <c r="F30" s="38" t="str">
        <f>IF(入力!B25&lt;&gt;"",ROUND(入力!B25/1.1,0),"")</f>
      </c>
      <c r="G30" s="6" t="str">
        <f t="shared" si="0"/>
      </c>
      <c r="H30" s="12" t="str">
        <f t="shared" si="3"/>
      </c>
    </row>
    <row r="31" spans="1:8" ht="20.100000000000001" customHeight="1">
      <c r="A31" s="5">
        <v>20</v>
      </c>
      <c r="B31" s="13" t="str">
        <f>IF(入力!A26&lt;&gt;"",入力!A26,"")</f>
      </c>
      <c r="C31" s="37" t="str">
        <f t="shared" si="1"/>
      </c>
      <c r="D31" s="10" t="str">
        <f t="shared" si="4"/>
      </c>
      <c r="E31" s="10" t="str">
        <f t="shared" si="2"/>
      </c>
      <c r="F31" s="38" t="str">
        <f>IF(入力!B26&lt;&gt;"",ROUND(入力!B26/1.1,0),"")</f>
      </c>
      <c r="G31" s="6" t="str">
        <f t="shared" si="0"/>
      </c>
      <c r="H31" s="12" t="str">
        <f t="shared" si="3"/>
      </c>
    </row>
    <row r="32" spans="1:8" ht="20.100000000000001" customHeight="1">
      <c r="A32" s="5">
        <v>21</v>
      </c>
      <c r="B32" s="13" t="str">
        <f>IF(入力!A27&lt;&gt;"",入力!A27,"")</f>
      </c>
      <c r="C32" s="37" t="str">
        <f t="shared" si="1"/>
      </c>
      <c r="D32" s="10" t="str">
        <f t="shared" si="4"/>
      </c>
      <c r="E32" s="10" t="str">
        <f t="shared" si="2"/>
      </c>
      <c r="F32" s="38" t="str">
        <f>IF(入力!B27&lt;&gt;"",ROUND(入力!B27/1.1,0),"")</f>
      </c>
      <c r="G32" s="6" t="str">
        <f t="shared" si="0"/>
      </c>
      <c r="H32" s="12" t="str">
        <f t="shared" si="3"/>
      </c>
    </row>
    <row r="33" spans="1:13" ht="20.100000000000001" customHeight="1">
      <c r="A33" s="5">
        <v>22</v>
      </c>
      <c r="B33" s="13" t="str">
        <f>IF(入力!A28&lt;&gt;"",入力!A28,"")</f>
      </c>
      <c r="C33" s="37" t="str">
        <f t="shared" si="1"/>
      </c>
      <c r="D33" s="10" t="str">
        <f t="shared" si="4"/>
      </c>
      <c r="E33" s="10" t="str">
        <f t="shared" si="2"/>
      </c>
      <c r="F33" s="38" t="str">
        <f>IF(入力!B28&lt;&gt;"",ROUND(入力!B28/1.1,0),"")</f>
      </c>
      <c r="G33" s="6" t="str">
        <f t="shared" si="0"/>
      </c>
      <c r="H33" s="12" t="str">
        <f t="shared" si="3"/>
      </c>
    </row>
    <row r="34" spans="1:13" ht="20.100000000000001" customHeight="1">
      <c r="A34" s="5">
        <v>23</v>
      </c>
      <c r="B34" s="13" t="str">
        <f>IF(入力!A29&lt;&gt;"",入力!A29,"")</f>
      </c>
      <c r="C34" s="37" t="str">
        <f t="shared" si="1"/>
      </c>
      <c r="D34" s="10" t="str">
        <f t="shared" si="4"/>
      </c>
      <c r="E34" s="10" t="str">
        <f t="shared" si="2"/>
      </c>
      <c r="F34" s="38" t="str">
        <f>IF(入力!B29&lt;&gt;"",ROUND(入力!B29/1.1,0),"")</f>
      </c>
      <c r="G34" s="6" t="str">
        <f t="shared" si="0"/>
      </c>
      <c r="H34" s="12" t="str">
        <f t="shared" si="3"/>
      </c>
    </row>
    <row r="35" spans="1:13" ht="20.100000000000001" customHeight="1">
      <c r="A35" s="5">
        <v>24</v>
      </c>
      <c r="B35" s="13" t="str">
        <f>IF(入力!A30&lt;&gt;"",入力!A30,"")</f>
      </c>
      <c r="C35" s="37" t="str">
        <f t="shared" si="1"/>
      </c>
      <c r="D35" s="10" t="str">
        <f t="shared" si="4"/>
      </c>
      <c r="E35" s="10" t="str">
        <f t="shared" si="2"/>
      </c>
      <c r="F35" s="38" t="str">
        <f>IF(入力!B30&lt;&gt;"",ROUND(入力!B30/1.1,0),"")</f>
      </c>
      <c r="G35" s="6" t="str">
        <f t="shared" si="0"/>
      </c>
      <c r="H35" s="12" t="str">
        <f t="shared" si="3"/>
      </c>
    </row>
    <row r="36" spans="1:13" ht="20.100000000000001" customHeight="1">
      <c r="A36" s="5">
        <v>25</v>
      </c>
      <c r="B36" s="13" t="str">
        <f>IF(入力!A31&lt;&gt;"",入力!A31,"")</f>
      </c>
      <c r="C36" s="37" t="str">
        <f t="shared" si="1"/>
      </c>
      <c r="D36" s="10" t="str">
        <f t="shared" si="4"/>
      </c>
      <c r="E36" s="10" t="str">
        <f t="shared" si="2"/>
      </c>
      <c r="F36" s="38" t="str">
        <f>IF(入力!B31&lt;&gt;"",ROUND(入力!B31/1.1,0),"")</f>
      </c>
      <c r="G36" s="6" t="str">
        <f t="shared" si="0"/>
      </c>
      <c r="H36" s="12" t="str">
        <f t="shared" si="3"/>
      </c>
    </row>
    <row r="37" spans="1:13" ht="20.100000000000001" customHeight="1">
      <c r="A37" s="46"/>
      <c r="B37" s="46"/>
      <c r="C37" s="14">
        <f>SUM(C12:C36)</f>
      </c>
      <c r="D37" s="43" t="str">
        <f>D12</f>
      </c>
      <c r="E37" s="56" t="s">
        <v>22</v>
      </c>
      <c r="F37" s="57"/>
      <c r="G37" s="58"/>
      <c r="H37" s="15">
        <f>SUM(H12:H36)</f>
      </c>
    </row>
    <row r="38" spans="1:13" ht="20.100000000000001" customHeight="1">
      <c r="A38" s="45"/>
      <c r="B38" s="45"/>
      <c r="C38" s="47" t="s">
        <v>21</v>
      </c>
      <c r="D38" s="48"/>
      <c r="E38" s="54" t="s">
        <v>16</v>
      </c>
      <c r="F38" s="55"/>
      <c r="G38" s="39">
        <f>SUMIF(E11:E36, 10%, H11:H36)</f>
      </c>
      <c r="H38" s="40">
        <f>G38*10/110</f>
      </c>
    </row>
    <row r="39" spans="1:13" ht="20.100000000000001" customHeight="1">
      <c r="A39" s="45"/>
      <c r="B39" s="45"/>
      <c r="C39" s="49"/>
      <c r="D39" s="50"/>
      <c r="E39" s="54" t="s">
        <v>17</v>
      </c>
      <c r="F39" s="55"/>
      <c r="G39" s="39">
        <f>SUMIF(E12:E36, 8%, H12:H36)</f>
      </c>
      <c r="H39" s="40">
        <f>G39*10/110</f>
      </c>
    </row>
    <row r="40" spans="1:13" s="1" customFormat="1" ht="33" customHeight="1">
      <c r="A40" s="63" t="s">
        <v>6</v>
      </c>
      <c r="B40" s="63"/>
      <c r="C40" s="63"/>
      <c r="D40" s="63"/>
      <c r="E40" s="63"/>
      <c r="F40" s="63"/>
      <c r="G40" s="63"/>
      <c r="H40" s="63"/>
    </row>
    <row r="41" spans="1:13" ht="15" customHeight="1">
      <c r="A41" s="18"/>
      <c r="B41" s="18"/>
      <c r="C41" s="31"/>
      <c r="D41" s="31"/>
      <c r="E41" s="31"/>
      <c r="F41" s="53">
        <f>IF(入力!A4&lt;&gt;"",入力!A4,"")</f>
      </c>
      <c r="G41" s="53"/>
      <c r="H41" s="53"/>
    </row>
    <row r="42" spans="1:13" ht="17.100000000000001" customHeight="1">
      <c r="A42" s="64" t="str">
        <f>$A$3</f>
      </c>
      <c r="B42" s="64"/>
      <c r="C42" s="64"/>
      <c r="F42" s="52" t="s">
        <v>2</v>
      </c>
      <c r="G42" s="52"/>
      <c r="H42" s="52"/>
      <c r="J42" s="32"/>
      <c r="K42" s="32"/>
      <c r="L42" s="32"/>
      <c r="M42" s="32"/>
    </row>
    <row r="43" spans="1:13" ht="17.100000000000001" customHeight="1">
      <c r="A43" s="64"/>
      <c r="B43" s="64"/>
      <c r="C43" s="64"/>
      <c r="F43" s="51" t="s">
        <v>12</v>
      </c>
      <c r="G43" s="51"/>
      <c r="H43" s="51"/>
      <c r="J43" s="32"/>
      <c r="K43" s="32"/>
      <c r="L43" s="32"/>
      <c r="M43" s="32"/>
    </row>
    <row r="44" spans="1:13" ht="17.100000000000001" customHeight="1">
      <c r="A44" s="64"/>
      <c r="B44" s="64"/>
      <c r="C44" s="64"/>
      <c r="F44" s="51" t="s">
        <v>11</v>
      </c>
      <c r="G44" s="51"/>
      <c r="H44" s="51"/>
    </row>
    <row r="45" spans="1:13" ht="17.100000000000001" customHeight="1">
      <c r="A45" s="65"/>
      <c r="B45" s="65"/>
      <c r="C45" s="65"/>
      <c r="F45" s="51" t="s">
        <v>3</v>
      </c>
      <c r="G45" s="51"/>
      <c r="H45" s="51"/>
    </row>
    <row r="46" spans="1:13" ht="17.100000000000001" customHeight="1">
      <c r="A46" s="33"/>
      <c r="B46" s="33"/>
      <c r="C46" s="34"/>
      <c r="F46" s="69" t="s">
        <v>18</v>
      </c>
      <c r="G46" s="69"/>
      <c r="H46" s="69"/>
    </row>
    <row r="47" spans="1:13" ht="29.65" customHeight="1">
      <c r="A47" s="68" t="s">
        <v>10</v>
      </c>
      <c r="B47" s="68"/>
      <c r="F47" s="60" t="s">
        <v>19</v>
      </c>
      <c r="G47" s="61"/>
      <c r="H47" s="62"/>
    </row>
    <row r="48" spans="1:13" ht="3.6" customHeight="1">
      <c r="A48" s="35"/>
      <c r="B48" s="35"/>
    </row>
    <row r="49" spans="1:15" ht="37.5" customHeight="1">
      <c r="A49" s="66" t="s">
        <v>4</v>
      </c>
      <c r="B49" s="66"/>
      <c r="C49" s="67">
        <f>C10</f>
      </c>
      <c r="D49" s="67"/>
      <c r="E49" s="67"/>
      <c r="F49" s="67"/>
      <c r="G49" s="67"/>
      <c r="H49" s="67"/>
      <c r="I49" s="59"/>
      <c r="J49" s="59"/>
      <c r="K49" s="59"/>
      <c r="L49" s="59"/>
      <c r="M49" s="59"/>
      <c r="N49" s="59"/>
      <c r="O49" s="59"/>
    </row>
    <row r="50" spans="1:15" ht="20.100000000000001" customHeight="1">
      <c r="A50" s="71" t="s">
        <v>25</v>
      </c>
      <c r="B50" s="72"/>
      <c r="C50" s="9" t="s">
        <v>23</v>
      </c>
      <c r="D50" s="9" t="s">
        <v>5</v>
      </c>
      <c r="E50" s="36" t="s">
        <v>13</v>
      </c>
      <c r="F50" s="4" t="s">
        <v>15</v>
      </c>
      <c r="G50" s="16" t="s">
        <v>14</v>
      </c>
      <c r="H50" s="17" t="s">
        <v>20</v>
      </c>
    </row>
    <row r="51" spans="1:15" ht="20.100000000000001" customHeight="1">
      <c r="A51" s="5">
        <v>1</v>
      </c>
      <c r="B51" s="13" t="str">
        <f t="shared" ref="B51:C75" si="5">IF(B12&lt;&gt;"",B12,"")</f>
      </c>
      <c r="C51" s="7">
        <f t="shared" si="5"/>
      </c>
      <c r="D51" s="42" t="s">
        <v>7</v>
      </c>
      <c r="E51" s="10" t="str">
        <f>IF(D51&lt;&gt;"","10％","")</f>
      </c>
      <c r="F51" s="8">
        <f t="shared" ref="F51:H75" si="6">IF(F12&lt;&gt;"",F12,"")</f>
      </c>
      <c r="G51" s="8">
        <f t="shared" si="6"/>
      </c>
      <c r="H51" s="11">
        <f t="shared" si="6"/>
      </c>
    </row>
    <row r="52" spans="1:15" ht="20.100000000000001" customHeight="1">
      <c r="A52" s="5">
        <v>2</v>
      </c>
      <c r="B52" s="13" t="str">
        <f t="shared" si="5"/>
      </c>
      <c r="C52" s="7">
        <f t="shared" si="5"/>
      </c>
      <c r="D52" s="10" t="str">
        <f>IF(C52&lt;&gt;"","〃","")</f>
      </c>
      <c r="E52" s="10" t="str">
        <f t="shared" ref="E52:E75" si="7">IF(D52&lt;&gt;"","10％","")</f>
      </c>
      <c r="F52" s="8">
        <f t="shared" si="6"/>
      </c>
      <c r="G52" s="8">
        <f t="shared" si="6"/>
      </c>
      <c r="H52" s="11">
        <f t="shared" si="6"/>
      </c>
      <c r="I52" s="2" t="str">
        <f>IF(K60&lt;&gt;"",K60*L60,"")</f>
      </c>
    </row>
    <row r="53" spans="1:15" ht="20.100000000000001" customHeight="1">
      <c r="A53" s="5">
        <v>3</v>
      </c>
      <c r="B53" s="13" t="str">
        <f t="shared" si="5"/>
      </c>
      <c r="C53" s="7">
        <f t="shared" si="5"/>
      </c>
      <c r="D53" s="10" t="str">
        <f t="shared" ref="D53:D75" si="8">IF(C53&lt;&gt;"","〃","")</f>
      </c>
      <c r="E53" s="10" t="str">
        <f t="shared" si="7"/>
      </c>
      <c r="F53" s="8">
        <f t="shared" si="6"/>
      </c>
      <c r="G53" s="8">
        <f t="shared" si="6"/>
      </c>
      <c r="H53" s="11">
        <f t="shared" si="6"/>
      </c>
    </row>
    <row r="54" spans="1:15" ht="20.100000000000001" customHeight="1">
      <c r="A54" s="5">
        <v>4</v>
      </c>
      <c r="B54" s="13" t="str">
        <f t="shared" si="5"/>
      </c>
      <c r="C54" s="7">
        <f t="shared" si="5"/>
      </c>
      <c r="D54" s="10" t="str">
        <f t="shared" si="8"/>
      </c>
      <c r="E54" s="10" t="str">
        <f t="shared" si="7"/>
      </c>
      <c r="F54" s="8">
        <f t="shared" si="6"/>
      </c>
      <c r="G54" s="8">
        <f t="shared" si="6"/>
      </c>
      <c r="H54" s="11">
        <f t="shared" si="6"/>
      </c>
    </row>
    <row r="55" spans="1:15" ht="20.100000000000001" customHeight="1">
      <c r="A55" s="5">
        <v>5</v>
      </c>
      <c r="B55" s="13" t="str">
        <f t="shared" si="5"/>
      </c>
      <c r="C55" s="7">
        <f t="shared" si="5"/>
      </c>
      <c r="D55" s="10" t="str">
        <f t="shared" si="8"/>
      </c>
      <c r="E55" s="10" t="str">
        <f t="shared" si="7"/>
      </c>
      <c r="F55" s="8">
        <f t="shared" si="6"/>
      </c>
      <c r="G55" s="8">
        <f t="shared" si="6"/>
      </c>
      <c r="H55" s="11">
        <f t="shared" si="6"/>
      </c>
    </row>
    <row r="56" spans="1:15" ht="20.100000000000001" customHeight="1">
      <c r="A56" s="5">
        <v>6</v>
      </c>
      <c r="B56" s="13" t="str">
        <f t="shared" si="5"/>
      </c>
      <c r="C56" s="7">
        <f t="shared" si="5"/>
      </c>
      <c r="D56" s="10" t="str">
        <f t="shared" si="8"/>
      </c>
      <c r="E56" s="10" t="str">
        <f t="shared" si="7"/>
      </c>
      <c r="F56" s="8">
        <f t="shared" si="6"/>
      </c>
      <c r="G56" s="8">
        <f t="shared" si="6"/>
      </c>
      <c r="H56" s="11">
        <f t="shared" si="6"/>
      </c>
    </row>
    <row r="57" spans="1:15" ht="20.100000000000001" customHeight="1">
      <c r="A57" s="5">
        <v>7</v>
      </c>
      <c r="B57" s="13" t="str">
        <f t="shared" si="5"/>
      </c>
      <c r="C57" s="7">
        <f t="shared" si="5"/>
      </c>
      <c r="D57" s="10" t="str">
        <f t="shared" si="8"/>
      </c>
      <c r="E57" s="10" t="str">
        <f t="shared" si="7"/>
      </c>
      <c r="F57" s="8">
        <f t="shared" si="6"/>
      </c>
      <c r="G57" s="8">
        <f t="shared" si="6"/>
      </c>
      <c r="H57" s="11">
        <f t="shared" si="6"/>
      </c>
    </row>
    <row r="58" spans="1:15" ht="20.100000000000001" customHeight="1">
      <c r="A58" s="5">
        <v>8</v>
      </c>
      <c r="B58" s="13" t="str">
        <f t="shared" si="5"/>
      </c>
      <c r="C58" s="7">
        <f t="shared" si="5"/>
      </c>
      <c r="D58" s="10" t="str">
        <f t="shared" si="8"/>
      </c>
      <c r="E58" s="10" t="str">
        <f t="shared" si="7"/>
      </c>
      <c r="F58" s="8">
        <f t="shared" si="6"/>
      </c>
      <c r="G58" s="8">
        <f t="shared" si="6"/>
      </c>
      <c r="H58" s="11">
        <f t="shared" si="6"/>
      </c>
    </row>
    <row r="59" spans="1:15" ht="20.100000000000001" customHeight="1">
      <c r="A59" s="5">
        <v>9</v>
      </c>
      <c r="B59" s="13" t="str">
        <f t="shared" si="5"/>
      </c>
      <c r="C59" s="7">
        <f t="shared" si="5"/>
      </c>
      <c r="D59" s="10" t="str">
        <f t="shared" si="8"/>
      </c>
      <c r="E59" s="10" t="str">
        <f t="shared" si="7"/>
      </c>
      <c r="F59" s="8">
        <f t="shared" si="6"/>
      </c>
      <c r="G59" s="8">
        <f t="shared" si="6"/>
      </c>
      <c r="H59" s="11">
        <f t="shared" si="6"/>
      </c>
    </row>
    <row r="60" spans="1:15" ht="20.100000000000001" customHeight="1">
      <c r="A60" s="5">
        <v>10</v>
      </c>
      <c r="B60" s="13" t="str">
        <f t="shared" si="5"/>
      </c>
      <c r="C60" s="7">
        <f t="shared" si="5"/>
      </c>
      <c r="D60" s="10" t="str">
        <f t="shared" si="8"/>
      </c>
      <c r="E60" s="10" t="str">
        <f t="shared" si="7"/>
      </c>
      <c r="F60" s="8">
        <f t="shared" si="6"/>
      </c>
      <c r="G60" s="8">
        <f t="shared" si="6"/>
      </c>
      <c r="H60" s="11">
        <f t="shared" si="6"/>
      </c>
    </row>
    <row r="61" spans="1:15" ht="20.100000000000001" customHeight="1">
      <c r="A61" s="5">
        <v>11</v>
      </c>
      <c r="B61" s="13" t="str">
        <f t="shared" si="5"/>
      </c>
      <c r="C61" s="7">
        <f t="shared" si="5"/>
      </c>
      <c r="D61" s="10" t="str">
        <f t="shared" si="8"/>
      </c>
      <c r="E61" s="10" t="str">
        <f t="shared" si="7"/>
      </c>
      <c r="F61" s="8">
        <f t="shared" si="6"/>
      </c>
      <c r="G61" s="8">
        <f t="shared" si="6"/>
      </c>
      <c r="H61" s="11">
        <f t="shared" si="6"/>
      </c>
    </row>
    <row r="62" spans="1:15" ht="20.100000000000001" customHeight="1">
      <c r="A62" s="5">
        <v>12</v>
      </c>
      <c r="B62" s="13" t="str">
        <f t="shared" si="5"/>
      </c>
      <c r="C62" s="7">
        <f t="shared" si="5"/>
      </c>
      <c r="D62" s="10" t="str">
        <f t="shared" si="8"/>
      </c>
      <c r="E62" s="10" t="str">
        <f t="shared" si="7"/>
      </c>
      <c r="F62" s="8">
        <f t="shared" si="6"/>
      </c>
      <c r="G62" s="8">
        <f t="shared" si="6"/>
      </c>
      <c r="H62" s="11">
        <f t="shared" si="6"/>
      </c>
    </row>
    <row r="63" spans="1:15" ht="20.100000000000001" customHeight="1">
      <c r="A63" s="5">
        <v>13</v>
      </c>
      <c r="B63" s="13" t="str">
        <f t="shared" si="5"/>
      </c>
      <c r="C63" s="7" t="str">
        <f t="shared" si="5"/>
      </c>
      <c r="D63" s="10" t="str">
        <f t="shared" si="8"/>
      </c>
      <c r="E63" s="10" t="str">
        <f t="shared" si="7"/>
      </c>
      <c r="F63" s="8" t="str">
        <f t="shared" si="6"/>
      </c>
      <c r="G63" s="8" t="str">
        <f t="shared" si="6"/>
      </c>
      <c r="H63" s="11" t="str">
        <f t="shared" si="6"/>
      </c>
    </row>
    <row r="64" spans="1:15" ht="20.100000000000001" customHeight="1">
      <c r="A64" s="5">
        <v>14</v>
      </c>
      <c r="B64" s="13" t="str">
        <f t="shared" si="5"/>
      </c>
      <c r="C64" s="7" t="str">
        <f t="shared" si="5"/>
      </c>
      <c r="D64" s="10" t="str">
        <f t="shared" si="8"/>
      </c>
      <c r="E64" s="10" t="str">
        <f t="shared" si="7"/>
      </c>
      <c r="F64" s="8" t="str">
        <f t="shared" si="6"/>
      </c>
      <c r="G64" s="8" t="str">
        <f t="shared" si="6"/>
      </c>
      <c r="H64" s="11" t="str">
        <f t="shared" si="6"/>
      </c>
    </row>
    <row r="65" spans="1:8" ht="20.100000000000001" customHeight="1">
      <c r="A65" s="5">
        <v>15</v>
      </c>
      <c r="B65" s="13" t="str">
        <f t="shared" si="5"/>
      </c>
      <c r="C65" s="7" t="str">
        <f t="shared" si="5"/>
      </c>
      <c r="D65" s="10" t="str">
        <f t="shared" si="8"/>
      </c>
      <c r="E65" s="10" t="str">
        <f t="shared" si="7"/>
      </c>
      <c r="F65" s="8" t="str">
        <f t="shared" si="6"/>
      </c>
      <c r="G65" s="8" t="str">
        <f t="shared" si="6"/>
      </c>
      <c r="H65" s="11" t="str">
        <f t="shared" si="6"/>
      </c>
    </row>
    <row r="66" spans="1:8" ht="20.100000000000001" customHeight="1">
      <c r="A66" s="5">
        <v>16</v>
      </c>
      <c r="B66" s="13" t="str">
        <f t="shared" si="5"/>
      </c>
      <c r="C66" s="7" t="str">
        <f t="shared" si="5"/>
      </c>
      <c r="D66" s="10" t="str">
        <f t="shared" si="8"/>
      </c>
      <c r="E66" s="10" t="str">
        <f t="shared" si="7"/>
      </c>
      <c r="F66" s="8" t="str">
        <f t="shared" si="6"/>
      </c>
      <c r="G66" s="8" t="str">
        <f t="shared" si="6"/>
      </c>
      <c r="H66" s="11" t="str">
        <f t="shared" si="6"/>
      </c>
    </row>
    <row r="67" spans="1:8" ht="20.100000000000001" customHeight="1">
      <c r="A67" s="5">
        <v>17</v>
      </c>
      <c r="B67" s="13" t="str">
        <f t="shared" si="5"/>
      </c>
      <c r="C67" s="7" t="str">
        <f t="shared" si="5"/>
      </c>
      <c r="D67" s="10" t="str">
        <f t="shared" si="8"/>
      </c>
      <c r="E67" s="10" t="str">
        <f t="shared" si="7"/>
      </c>
      <c r="F67" s="8" t="str">
        <f t="shared" si="6"/>
      </c>
      <c r="G67" s="8" t="str">
        <f t="shared" si="6"/>
      </c>
      <c r="H67" s="11" t="str">
        <f t="shared" si="6"/>
      </c>
    </row>
    <row r="68" spans="1:8" ht="20.100000000000001" customHeight="1">
      <c r="A68" s="5">
        <v>18</v>
      </c>
      <c r="B68" s="13" t="str">
        <f t="shared" si="5"/>
      </c>
      <c r="C68" s="7" t="str">
        <f t="shared" si="5"/>
      </c>
      <c r="D68" s="10" t="str">
        <f t="shared" si="8"/>
      </c>
      <c r="E68" s="10" t="str">
        <f t="shared" si="7"/>
      </c>
      <c r="F68" s="8" t="str">
        <f t="shared" si="6"/>
      </c>
      <c r="G68" s="8" t="str">
        <f t="shared" si="6"/>
      </c>
      <c r="H68" s="11" t="str">
        <f t="shared" si="6"/>
      </c>
    </row>
    <row r="69" spans="1:8" ht="20.100000000000001" customHeight="1">
      <c r="A69" s="5">
        <v>19</v>
      </c>
      <c r="B69" s="13" t="str">
        <f t="shared" si="5"/>
      </c>
      <c r="C69" s="7" t="str">
        <f t="shared" si="5"/>
      </c>
      <c r="D69" s="10" t="str">
        <f t="shared" si="8"/>
      </c>
      <c r="E69" s="10" t="str">
        <f t="shared" si="7"/>
      </c>
      <c r="F69" s="8" t="str">
        <f t="shared" si="6"/>
      </c>
      <c r="G69" s="8" t="str">
        <f t="shared" si="6"/>
      </c>
      <c r="H69" s="11" t="str">
        <f t="shared" si="6"/>
      </c>
    </row>
    <row r="70" spans="1:8" ht="20.100000000000001" customHeight="1">
      <c r="A70" s="5">
        <v>20</v>
      </c>
      <c r="B70" s="13" t="str">
        <f t="shared" si="5"/>
      </c>
      <c r="C70" s="7" t="str">
        <f t="shared" si="5"/>
      </c>
      <c r="D70" s="10" t="str">
        <f t="shared" si="8"/>
      </c>
      <c r="E70" s="10" t="str">
        <f t="shared" si="7"/>
      </c>
      <c r="F70" s="8" t="str">
        <f t="shared" si="6"/>
      </c>
      <c r="G70" s="8" t="str">
        <f t="shared" si="6"/>
      </c>
      <c r="H70" s="11" t="str">
        <f t="shared" si="6"/>
      </c>
    </row>
    <row r="71" spans="1:8" ht="20.100000000000001" customHeight="1">
      <c r="A71" s="5">
        <v>21</v>
      </c>
      <c r="B71" s="13" t="str">
        <f t="shared" si="5"/>
      </c>
      <c r="C71" s="7" t="str">
        <f t="shared" si="5"/>
      </c>
      <c r="D71" s="10" t="str">
        <f t="shared" si="8"/>
      </c>
      <c r="E71" s="10" t="str">
        <f t="shared" si="7"/>
      </c>
      <c r="F71" s="8" t="str">
        <f t="shared" si="6"/>
      </c>
      <c r="G71" s="8" t="str">
        <f t="shared" si="6"/>
      </c>
      <c r="H71" s="11" t="str">
        <f t="shared" si="6"/>
      </c>
    </row>
    <row r="72" spans="1:8" ht="20.100000000000001" customHeight="1">
      <c r="A72" s="5">
        <v>22</v>
      </c>
      <c r="B72" s="13" t="str">
        <f t="shared" si="5"/>
      </c>
      <c r="C72" s="7" t="str">
        <f t="shared" si="5"/>
      </c>
      <c r="D72" s="10" t="str">
        <f t="shared" si="8"/>
      </c>
      <c r="E72" s="10" t="str">
        <f t="shared" si="7"/>
      </c>
      <c r="F72" s="8" t="str">
        <f t="shared" si="6"/>
      </c>
      <c r="G72" s="8" t="str">
        <f t="shared" si="6"/>
      </c>
      <c r="H72" s="11" t="str">
        <f t="shared" si="6"/>
      </c>
    </row>
    <row r="73" spans="1:8" ht="20.100000000000001" customHeight="1">
      <c r="A73" s="5">
        <v>23</v>
      </c>
      <c r="B73" s="13" t="str">
        <f t="shared" si="5"/>
      </c>
      <c r="C73" s="7" t="str">
        <f t="shared" si="5"/>
      </c>
      <c r="D73" s="10" t="str">
        <f t="shared" si="8"/>
      </c>
      <c r="E73" s="10" t="str">
        <f t="shared" si="7"/>
      </c>
      <c r="F73" s="8" t="str">
        <f t="shared" si="6"/>
      </c>
      <c r="G73" s="8" t="str">
        <f t="shared" si="6"/>
      </c>
      <c r="H73" s="11" t="str">
        <f t="shared" si="6"/>
      </c>
    </row>
    <row r="74" spans="1:8" ht="20.100000000000001" customHeight="1">
      <c r="A74" s="5">
        <v>24</v>
      </c>
      <c r="B74" s="13" t="str">
        <f t="shared" si="5"/>
      </c>
      <c r="C74" s="7" t="str">
        <f t="shared" si="5"/>
      </c>
      <c r="D74" s="10" t="str">
        <f t="shared" si="8"/>
      </c>
      <c r="E74" s="10" t="str">
        <f t="shared" si="7"/>
      </c>
      <c r="F74" s="8" t="str">
        <f t="shared" si="6"/>
      </c>
      <c r="G74" s="8" t="str">
        <f t="shared" si="6"/>
      </c>
      <c r="H74" s="11" t="str">
        <f t="shared" si="6"/>
      </c>
    </row>
    <row r="75" spans="1:8" ht="20.100000000000001" customHeight="1">
      <c r="A75" s="5">
        <v>25</v>
      </c>
      <c r="B75" s="13" t="str">
        <f t="shared" si="5"/>
      </c>
      <c r="C75" s="7" t="str">
        <f t="shared" si="5"/>
      </c>
      <c r="D75" s="10" t="str">
        <f t="shared" si="8"/>
      </c>
      <c r="E75" s="10" t="str">
        <f t="shared" si="7"/>
      </c>
      <c r="F75" s="8" t="str">
        <f t="shared" si="6"/>
      </c>
      <c r="G75" s="8" t="str">
        <f t="shared" si="6"/>
      </c>
      <c r="H75" s="11" t="str">
        <f t="shared" si="6"/>
      </c>
    </row>
    <row r="76" spans="1:8" ht="20.100000000000001" customHeight="1">
      <c r="A76" s="46"/>
      <c r="B76" s="46"/>
      <c r="C76" s="14">
        <f>SUM(C51:C75)</f>
      </c>
      <c r="D76" s="43" t="str">
        <f>D51</f>
      </c>
      <c r="E76" s="56" t="s">
        <v>22</v>
      </c>
      <c r="F76" s="57"/>
      <c r="G76" s="58"/>
      <c r="H76" s="15">
        <f>SUM(H51:H75)</f>
      </c>
    </row>
    <row r="77" spans="1:8" ht="20.100000000000001" customHeight="1">
      <c r="A77" s="45"/>
      <c r="B77" s="45"/>
      <c r="C77" s="47" t="s">
        <v>21</v>
      </c>
      <c r="D77" s="48"/>
      <c r="E77" s="54" t="s">
        <v>16</v>
      </c>
      <c r="F77" s="55"/>
      <c r="G77" s="39">
        <f>SUMIF(E50:E75, 10%, H50:H75)</f>
      </c>
      <c r="H77" s="40">
        <f>G77*10/110</f>
      </c>
    </row>
    <row r="78" spans="1:8" ht="20.100000000000001" customHeight="1">
      <c r="A78" s="45"/>
      <c r="B78" s="45"/>
      <c r="C78" s="49"/>
      <c r="D78" s="50"/>
      <c r="E78" s="54" t="s">
        <v>17</v>
      </c>
      <c r="F78" s="55"/>
      <c r="G78" s="39">
        <f>SUMIF(E51:E75, 8%, H51:H75)</f>
      </c>
      <c r="H78" s="40">
        <f>G78*10/110</f>
      </c>
    </row>
    <row r="79" spans="1:8" s="1" customFormat="1" ht="33" customHeight="1">
      <c r="A79" s="63" t="s">
        <v>1</v>
      </c>
      <c r="B79" s="63"/>
      <c r="C79" s="73"/>
      <c r="D79" s="73"/>
      <c r="E79" s="73"/>
      <c r="F79" s="73"/>
      <c r="G79" s="73"/>
      <c r="H79" s="73"/>
    </row>
    <row r="80" spans="1:8" ht="15" customHeight="1">
      <c r="A80" s="18"/>
      <c r="B80" s="18"/>
      <c r="C80" s="31"/>
      <c r="D80" s="31"/>
      <c r="E80" s="31"/>
      <c r="F80" s="53">
        <f>F41</f>
      </c>
      <c r="G80" s="53"/>
      <c r="H80" s="53"/>
    </row>
    <row r="81" spans="1:15" ht="17.100000000000001" customHeight="1">
      <c r="A81" s="64" t="str">
        <f>$A$3</f>
      </c>
      <c r="B81" s="64"/>
      <c r="C81" s="74"/>
      <c r="F81" s="52" t="s">
        <v>2</v>
      </c>
      <c r="G81" s="52"/>
      <c r="H81" s="52"/>
      <c r="J81" s="32"/>
      <c r="K81" s="32"/>
      <c r="L81" s="32"/>
      <c r="M81" s="32"/>
    </row>
    <row r="82" spans="1:15" ht="17.100000000000001" customHeight="1">
      <c r="A82" s="74"/>
      <c r="B82" s="74"/>
      <c r="C82" s="74"/>
      <c r="F82" s="51" t="s">
        <v>12</v>
      </c>
      <c r="G82" s="51"/>
      <c r="H82" s="51"/>
      <c r="J82" s="32"/>
      <c r="K82" s="32"/>
      <c r="L82" s="32"/>
      <c r="M82" s="32"/>
    </row>
    <row r="83" spans="1:15" ht="17.100000000000001" customHeight="1">
      <c r="A83" s="74"/>
      <c r="B83" s="74"/>
      <c r="C83" s="74"/>
      <c r="F83" s="51" t="s">
        <v>11</v>
      </c>
      <c r="G83" s="51"/>
      <c r="H83" s="51"/>
    </row>
    <row r="84" spans="1:15" ht="17.100000000000001" customHeight="1">
      <c r="A84" s="75"/>
      <c r="B84" s="75"/>
      <c r="C84" s="75"/>
      <c r="F84" s="51" t="s">
        <v>3</v>
      </c>
      <c r="G84" s="51"/>
      <c r="H84" s="51"/>
    </row>
    <row r="85" spans="1:15" ht="17.100000000000001" customHeight="1">
      <c r="A85" s="33"/>
      <c r="B85" s="33"/>
      <c r="C85" s="34"/>
      <c r="F85" s="51" t="s">
        <v>18</v>
      </c>
      <c r="G85" s="51"/>
      <c r="H85" s="51"/>
    </row>
    <row r="86" spans="1:15" ht="29.65" customHeight="1">
      <c r="A86" s="68" t="s">
        <v>8</v>
      </c>
      <c r="B86" s="68"/>
      <c r="F86" s="60" t="s">
        <v>19</v>
      </c>
      <c r="G86" s="61"/>
      <c r="H86" s="62"/>
    </row>
    <row r="87" spans="1:15" ht="3.6" customHeight="1">
      <c r="A87" s="35"/>
      <c r="B87" s="35"/>
    </row>
    <row r="88" spans="1:15" ht="37.5" customHeight="1">
      <c r="A88" s="66" t="s">
        <v>4</v>
      </c>
      <c r="B88" s="66"/>
      <c r="C88" s="67">
        <f>IF(H37&lt;&gt;"",H37,"")</f>
      </c>
      <c r="D88" s="67"/>
      <c r="E88" s="67"/>
      <c r="F88" s="67"/>
      <c r="G88" s="67"/>
      <c r="H88" s="67"/>
      <c r="I88" s="59"/>
      <c r="J88" s="70"/>
      <c r="K88" s="70"/>
      <c r="L88" s="70"/>
      <c r="M88" s="70"/>
      <c r="N88" s="70"/>
      <c r="O88" s="70"/>
    </row>
    <row r="89" spans="1:15" ht="20.100000000000001" customHeight="1">
      <c r="A89" s="71" t="s">
        <v>25</v>
      </c>
      <c r="B89" s="72"/>
      <c r="C89" s="9" t="s">
        <v>23</v>
      </c>
      <c r="D89" s="9" t="s">
        <v>5</v>
      </c>
      <c r="E89" s="36" t="s">
        <v>13</v>
      </c>
      <c r="F89" s="4" t="s">
        <v>15</v>
      </c>
      <c r="G89" s="16" t="s">
        <v>14</v>
      </c>
      <c r="H89" s="17" t="s">
        <v>20</v>
      </c>
    </row>
    <row r="90" spans="1:15" ht="20.100000000000001" customHeight="1">
      <c r="A90" s="5">
        <v>1</v>
      </c>
      <c r="B90" s="13" t="str">
        <f t="shared" ref="B90:B114" si="9">IF(B51&lt;&gt;"",B51,"")</f>
      </c>
      <c r="C90" s="7">
        <f t="shared" ref="C90:C114" si="10">IF(C51&lt;&gt;"",C51,"")</f>
      </c>
      <c r="D90" s="42" t="s">
        <v>7</v>
      </c>
      <c r="E90" s="10" t="str">
        <f>IF(D90&lt;&gt;"","10％","")</f>
      </c>
      <c r="F90" s="8">
        <f t="shared" ref="F90:H114" si="11">IF(F51&lt;&gt;"",F51,"")</f>
      </c>
      <c r="G90" s="8">
        <f t="shared" si="11"/>
      </c>
      <c r="H90" s="11">
        <f t="shared" si="11"/>
      </c>
    </row>
    <row r="91" spans="1:15" ht="20.100000000000001" customHeight="1">
      <c r="A91" s="5">
        <v>2</v>
      </c>
      <c r="B91" s="13" t="str">
        <f t="shared" si="9"/>
      </c>
      <c r="C91" s="7">
        <f t="shared" si="10"/>
      </c>
      <c r="D91" s="10" t="str">
        <f>IF(C91&lt;&gt;"","〃","")</f>
      </c>
      <c r="E91" s="10" t="str">
        <f t="shared" ref="E91:E114" si="12">IF(D91&lt;&gt;"","10％","")</f>
      </c>
      <c r="F91" s="8">
        <f t="shared" si="11"/>
      </c>
      <c r="G91" s="8">
        <f t="shared" si="11"/>
      </c>
      <c r="H91" s="11">
        <f t="shared" si="11"/>
      </c>
      <c r="I91" s="2" t="str">
        <f>IF(K99&lt;&gt;"",K99*L99,"")</f>
      </c>
    </row>
    <row r="92" spans="1:15" ht="20.100000000000001" customHeight="1">
      <c r="A92" s="5">
        <v>3</v>
      </c>
      <c r="B92" s="13" t="str">
        <f t="shared" si="9"/>
      </c>
      <c r="C92" s="7">
        <f t="shared" si="10"/>
      </c>
      <c r="D92" s="10" t="str">
        <f t="shared" ref="D92:D114" si="13">IF(C92&lt;&gt;"","〃","")</f>
      </c>
      <c r="E92" s="10" t="str">
        <f t="shared" si="12"/>
      </c>
      <c r="F92" s="8">
        <f t="shared" si="11"/>
      </c>
      <c r="G92" s="8">
        <f t="shared" si="11"/>
      </c>
      <c r="H92" s="11">
        <f t="shared" si="11"/>
      </c>
    </row>
    <row r="93" spans="1:15" ht="20.100000000000001" customHeight="1">
      <c r="A93" s="5">
        <v>4</v>
      </c>
      <c r="B93" s="13" t="str">
        <f t="shared" si="9"/>
      </c>
      <c r="C93" s="7">
        <f t="shared" si="10"/>
      </c>
      <c r="D93" s="10" t="str">
        <f t="shared" si="13"/>
      </c>
      <c r="E93" s="10" t="str">
        <f t="shared" si="12"/>
      </c>
      <c r="F93" s="8">
        <f t="shared" si="11"/>
      </c>
      <c r="G93" s="8">
        <f t="shared" si="11"/>
      </c>
      <c r="H93" s="11">
        <f t="shared" si="11"/>
      </c>
    </row>
    <row r="94" spans="1:15" ht="20.100000000000001" customHeight="1">
      <c r="A94" s="5">
        <v>5</v>
      </c>
      <c r="B94" s="13" t="str">
        <f t="shared" si="9"/>
      </c>
      <c r="C94" s="7">
        <f t="shared" si="10"/>
      </c>
      <c r="D94" s="10" t="str">
        <f t="shared" si="13"/>
      </c>
      <c r="E94" s="10" t="str">
        <f t="shared" si="12"/>
      </c>
      <c r="F94" s="8">
        <f t="shared" si="11"/>
      </c>
      <c r="G94" s="8">
        <f t="shared" si="11"/>
      </c>
      <c r="H94" s="11">
        <f t="shared" si="11"/>
      </c>
    </row>
    <row r="95" spans="1:15" ht="20.100000000000001" customHeight="1">
      <c r="A95" s="5">
        <v>6</v>
      </c>
      <c r="B95" s="13" t="str">
        <f t="shared" si="9"/>
      </c>
      <c r="C95" s="7">
        <f t="shared" si="10"/>
      </c>
      <c r="D95" s="10" t="str">
        <f t="shared" si="13"/>
      </c>
      <c r="E95" s="10" t="str">
        <f t="shared" si="12"/>
      </c>
      <c r="F95" s="8">
        <f t="shared" si="11"/>
      </c>
      <c r="G95" s="8">
        <f t="shared" si="11"/>
      </c>
      <c r="H95" s="11">
        <f t="shared" si="11"/>
      </c>
    </row>
    <row r="96" spans="1:15" ht="20.100000000000001" customHeight="1">
      <c r="A96" s="5">
        <v>7</v>
      </c>
      <c r="B96" s="13" t="str">
        <f t="shared" si="9"/>
      </c>
      <c r="C96" s="7">
        <f t="shared" si="10"/>
      </c>
      <c r="D96" s="10" t="str">
        <f t="shared" si="13"/>
      </c>
      <c r="E96" s="10" t="str">
        <f t="shared" si="12"/>
      </c>
      <c r="F96" s="8">
        <f t="shared" si="11"/>
      </c>
      <c r="G96" s="8">
        <f t="shared" si="11"/>
      </c>
      <c r="H96" s="11">
        <f t="shared" si="11"/>
      </c>
    </row>
    <row r="97" spans="1:8" ht="20.100000000000001" customHeight="1">
      <c r="A97" s="5">
        <v>8</v>
      </c>
      <c r="B97" s="13" t="str">
        <f t="shared" si="9"/>
      </c>
      <c r="C97" s="7">
        <f t="shared" si="10"/>
      </c>
      <c r="D97" s="10" t="str">
        <f t="shared" si="13"/>
      </c>
      <c r="E97" s="10" t="str">
        <f t="shared" si="12"/>
      </c>
      <c r="F97" s="8">
        <f t="shared" si="11"/>
      </c>
      <c r="G97" s="8">
        <f t="shared" si="11"/>
      </c>
      <c r="H97" s="11">
        <f t="shared" si="11"/>
      </c>
    </row>
    <row r="98" spans="1:8" ht="20.100000000000001" customHeight="1">
      <c r="A98" s="5">
        <v>9</v>
      </c>
      <c r="B98" s="13" t="str">
        <f t="shared" si="9"/>
      </c>
      <c r="C98" s="7">
        <f t="shared" si="10"/>
      </c>
      <c r="D98" s="10" t="str">
        <f t="shared" si="13"/>
      </c>
      <c r="E98" s="10" t="str">
        <f t="shared" si="12"/>
      </c>
      <c r="F98" s="8">
        <f t="shared" si="11"/>
      </c>
      <c r="G98" s="8">
        <f t="shared" si="11"/>
      </c>
      <c r="H98" s="11">
        <f t="shared" si="11"/>
      </c>
    </row>
    <row r="99" spans="1:8" ht="20.100000000000001" customHeight="1">
      <c r="A99" s="5">
        <v>10</v>
      </c>
      <c r="B99" s="13" t="str">
        <f t="shared" si="9"/>
      </c>
      <c r="C99" s="7">
        <f t="shared" si="10"/>
      </c>
      <c r="D99" s="10" t="str">
        <f t="shared" si="13"/>
      </c>
      <c r="E99" s="10" t="str">
        <f t="shared" si="12"/>
      </c>
      <c r="F99" s="8">
        <f t="shared" si="11"/>
      </c>
      <c r="G99" s="8">
        <f t="shared" si="11"/>
      </c>
      <c r="H99" s="11">
        <f t="shared" si="11"/>
      </c>
    </row>
    <row r="100" spans="1:8" ht="20.100000000000001" customHeight="1">
      <c r="A100" s="5">
        <v>11</v>
      </c>
      <c r="B100" s="13" t="str">
        <f t="shared" si="9"/>
      </c>
      <c r="C100" s="7">
        <f t="shared" si="10"/>
      </c>
      <c r="D100" s="10" t="str">
        <f t="shared" si="13"/>
      </c>
      <c r="E100" s="10" t="str">
        <f t="shared" si="12"/>
      </c>
      <c r="F100" s="8">
        <f t="shared" si="11"/>
      </c>
      <c r="G100" s="8">
        <f t="shared" si="11"/>
      </c>
      <c r="H100" s="11">
        <f t="shared" si="11"/>
      </c>
    </row>
    <row r="101" spans="1:8" ht="20.100000000000001" customHeight="1">
      <c r="A101" s="5">
        <v>12</v>
      </c>
      <c r="B101" s="13" t="str">
        <f t="shared" si="9"/>
      </c>
      <c r="C101" s="7">
        <f t="shared" si="10"/>
      </c>
      <c r="D101" s="10" t="str">
        <f t="shared" si="13"/>
      </c>
      <c r="E101" s="10" t="str">
        <f t="shared" si="12"/>
      </c>
      <c r="F101" s="8">
        <f t="shared" si="11"/>
      </c>
      <c r="G101" s="8">
        <f t="shared" si="11"/>
      </c>
      <c r="H101" s="11">
        <f t="shared" si="11"/>
      </c>
    </row>
    <row r="102" spans="1:8" ht="20.100000000000001" customHeight="1">
      <c r="A102" s="5">
        <v>13</v>
      </c>
      <c r="B102" s="13" t="str">
        <f t="shared" si="9"/>
      </c>
      <c r="C102" s="7" t="str">
        <f t="shared" si="10"/>
      </c>
      <c r="D102" s="10" t="str">
        <f t="shared" si="13"/>
      </c>
      <c r="E102" s="10" t="str">
        <f t="shared" si="12"/>
      </c>
      <c r="F102" s="8" t="str">
        <f t="shared" si="11"/>
      </c>
      <c r="G102" s="8" t="str">
        <f t="shared" si="11"/>
      </c>
      <c r="H102" s="11" t="str">
        <f t="shared" si="11"/>
      </c>
    </row>
    <row r="103" spans="1:8" ht="20.100000000000001" customHeight="1">
      <c r="A103" s="5">
        <v>14</v>
      </c>
      <c r="B103" s="13" t="str">
        <f t="shared" si="9"/>
      </c>
      <c r="C103" s="7" t="str">
        <f t="shared" si="10"/>
      </c>
      <c r="D103" s="10" t="str">
        <f t="shared" si="13"/>
      </c>
      <c r="E103" s="10" t="str">
        <f t="shared" si="12"/>
      </c>
      <c r="F103" s="8" t="str">
        <f t="shared" si="11"/>
      </c>
      <c r="G103" s="8" t="str">
        <f t="shared" si="11"/>
      </c>
      <c r="H103" s="11" t="str">
        <f t="shared" si="11"/>
      </c>
    </row>
    <row r="104" spans="1:8" ht="20.100000000000001" customHeight="1">
      <c r="A104" s="5">
        <v>15</v>
      </c>
      <c r="B104" s="13" t="str">
        <f t="shared" si="9"/>
      </c>
      <c r="C104" s="7" t="str">
        <f t="shared" si="10"/>
      </c>
      <c r="D104" s="10" t="str">
        <f t="shared" si="13"/>
      </c>
      <c r="E104" s="10" t="str">
        <f t="shared" si="12"/>
      </c>
      <c r="F104" s="8" t="str">
        <f t="shared" si="11"/>
      </c>
      <c r="G104" s="8" t="str">
        <f t="shared" si="11"/>
      </c>
      <c r="H104" s="11" t="str">
        <f t="shared" si="11"/>
      </c>
    </row>
    <row r="105" spans="1:8" ht="20.100000000000001" customHeight="1">
      <c r="A105" s="5">
        <v>16</v>
      </c>
      <c r="B105" s="13" t="str">
        <f t="shared" si="9"/>
      </c>
      <c r="C105" s="7" t="str">
        <f t="shared" si="10"/>
      </c>
      <c r="D105" s="10" t="str">
        <f t="shared" si="13"/>
      </c>
      <c r="E105" s="10" t="str">
        <f t="shared" si="12"/>
      </c>
      <c r="F105" s="8" t="str">
        <f t="shared" si="11"/>
      </c>
      <c r="G105" s="8" t="str">
        <f t="shared" si="11"/>
      </c>
      <c r="H105" s="11" t="str">
        <f t="shared" si="11"/>
      </c>
    </row>
    <row r="106" spans="1:8" ht="20.100000000000001" customHeight="1">
      <c r="A106" s="5">
        <v>17</v>
      </c>
      <c r="B106" s="13" t="str">
        <f t="shared" si="9"/>
      </c>
      <c r="C106" s="7" t="str">
        <f t="shared" si="10"/>
      </c>
      <c r="D106" s="10" t="str">
        <f t="shared" si="13"/>
      </c>
      <c r="E106" s="10" t="str">
        <f t="shared" si="12"/>
      </c>
      <c r="F106" s="8" t="str">
        <f t="shared" si="11"/>
      </c>
      <c r="G106" s="8" t="str">
        <f t="shared" si="11"/>
      </c>
      <c r="H106" s="11" t="str">
        <f t="shared" si="11"/>
      </c>
    </row>
    <row r="107" spans="1:8" ht="20.100000000000001" customHeight="1">
      <c r="A107" s="5">
        <v>18</v>
      </c>
      <c r="B107" s="13" t="str">
        <f t="shared" si="9"/>
      </c>
      <c r="C107" s="7" t="str">
        <f t="shared" si="10"/>
      </c>
      <c r="D107" s="10" t="str">
        <f t="shared" si="13"/>
      </c>
      <c r="E107" s="10" t="str">
        <f t="shared" si="12"/>
      </c>
      <c r="F107" s="8" t="str">
        <f t="shared" si="11"/>
      </c>
      <c r="G107" s="8" t="str">
        <f t="shared" si="11"/>
      </c>
      <c r="H107" s="11" t="str">
        <f t="shared" si="11"/>
      </c>
    </row>
    <row r="108" spans="1:8" ht="20.100000000000001" customHeight="1">
      <c r="A108" s="5">
        <v>19</v>
      </c>
      <c r="B108" s="13" t="str">
        <f t="shared" si="9"/>
      </c>
      <c r="C108" s="7" t="str">
        <f t="shared" si="10"/>
      </c>
      <c r="D108" s="10" t="str">
        <f t="shared" si="13"/>
      </c>
      <c r="E108" s="10" t="str">
        <f t="shared" si="12"/>
      </c>
      <c r="F108" s="8" t="str">
        <f t="shared" si="11"/>
      </c>
      <c r="G108" s="8" t="str">
        <f t="shared" si="11"/>
      </c>
      <c r="H108" s="11" t="str">
        <f t="shared" si="11"/>
      </c>
    </row>
    <row r="109" spans="1:8" ht="20.100000000000001" customHeight="1">
      <c r="A109" s="5">
        <v>20</v>
      </c>
      <c r="B109" s="13" t="str">
        <f t="shared" si="9"/>
      </c>
      <c r="C109" s="7" t="str">
        <f t="shared" si="10"/>
      </c>
      <c r="D109" s="10" t="str">
        <f t="shared" si="13"/>
      </c>
      <c r="E109" s="10" t="str">
        <f t="shared" si="12"/>
      </c>
      <c r="F109" s="8" t="str">
        <f t="shared" si="11"/>
      </c>
      <c r="G109" s="8" t="str">
        <f t="shared" si="11"/>
      </c>
      <c r="H109" s="11" t="str">
        <f t="shared" si="11"/>
      </c>
    </row>
    <row r="110" spans="1:8" ht="20.100000000000001" customHeight="1">
      <c r="A110" s="5">
        <v>21</v>
      </c>
      <c r="B110" s="13" t="str">
        <f t="shared" si="9"/>
      </c>
      <c r="C110" s="7" t="str">
        <f t="shared" si="10"/>
      </c>
      <c r="D110" s="10" t="str">
        <f t="shared" si="13"/>
      </c>
      <c r="E110" s="10" t="str">
        <f t="shared" si="12"/>
      </c>
      <c r="F110" s="8" t="str">
        <f t="shared" si="11"/>
      </c>
      <c r="G110" s="8" t="str">
        <f t="shared" si="11"/>
      </c>
      <c r="H110" s="11" t="str">
        <f t="shared" si="11"/>
      </c>
    </row>
    <row r="111" spans="1:8" ht="20.100000000000001" customHeight="1">
      <c r="A111" s="5">
        <v>22</v>
      </c>
      <c r="B111" s="13" t="str">
        <f t="shared" si="9"/>
      </c>
      <c r="C111" s="7" t="str">
        <f t="shared" si="10"/>
      </c>
      <c r="D111" s="10" t="str">
        <f t="shared" si="13"/>
      </c>
      <c r="E111" s="10" t="str">
        <f t="shared" si="12"/>
      </c>
      <c r="F111" s="8" t="str">
        <f t="shared" si="11"/>
      </c>
      <c r="G111" s="8" t="str">
        <f t="shared" si="11"/>
      </c>
      <c r="H111" s="11" t="str">
        <f t="shared" si="11"/>
      </c>
    </row>
    <row r="112" spans="1:8" ht="20.100000000000001" customHeight="1">
      <c r="A112" s="5">
        <v>23</v>
      </c>
      <c r="B112" s="13" t="str">
        <f t="shared" si="9"/>
      </c>
      <c r="C112" s="7" t="str">
        <f t="shared" si="10"/>
      </c>
      <c r="D112" s="10" t="str">
        <f t="shared" si="13"/>
      </c>
      <c r="E112" s="10" t="str">
        <f t="shared" si="12"/>
      </c>
      <c r="F112" s="8" t="str">
        <f t="shared" si="11"/>
      </c>
      <c r="G112" s="8" t="str">
        <f t="shared" si="11"/>
      </c>
      <c r="H112" s="11" t="str">
        <f t="shared" si="11"/>
      </c>
    </row>
    <row r="113" spans="1:8" ht="20.100000000000001" customHeight="1">
      <c r="A113" s="5">
        <v>24</v>
      </c>
      <c r="B113" s="13" t="str">
        <f t="shared" si="9"/>
      </c>
      <c r="C113" s="7" t="str">
        <f t="shared" si="10"/>
      </c>
      <c r="D113" s="10" t="str">
        <f t="shared" si="13"/>
      </c>
      <c r="E113" s="10" t="str">
        <f t="shared" si="12"/>
      </c>
      <c r="F113" s="8" t="str">
        <f t="shared" si="11"/>
      </c>
      <c r="G113" s="8" t="str">
        <f t="shared" si="11"/>
      </c>
      <c r="H113" s="11" t="str">
        <f t="shared" si="11"/>
      </c>
    </row>
    <row r="114" spans="1:8" ht="20.100000000000001" customHeight="1">
      <c r="A114" s="5">
        <v>25</v>
      </c>
      <c r="B114" s="13" t="str">
        <f t="shared" si="9"/>
      </c>
      <c r="C114" s="7" t="str">
        <f t="shared" si="10"/>
      </c>
      <c r="D114" s="10" t="str">
        <f t="shared" si="13"/>
      </c>
      <c r="E114" s="10" t="str">
        <f t="shared" si="12"/>
      </c>
      <c r="F114" s="8" t="str">
        <f t="shared" si="11"/>
      </c>
      <c r="G114" s="8" t="str">
        <f t="shared" si="11"/>
      </c>
      <c r="H114" s="11" t="str">
        <f t="shared" si="11"/>
      </c>
    </row>
    <row r="115" spans="1:8" ht="20.100000000000001" customHeight="1">
      <c r="A115" s="46"/>
      <c r="B115" s="46"/>
      <c r="C115" s="14">
        <f>SUM(C90:C114)</f>
      </c>
      <c r="D115" s="43" t="str">
        <f>D90</f>
      </c>
      <c r="E115" s="56" t="s">
        <v>22</v>
      </c>
      <c r="F115" s="57"/>
      <c r="G115" s="58"/>
      <c r="H115" s="15">
        <f>SUM(H90:H114)</f>
      </c>
    </row>
    <row r="116" spans="1:8" ht="20.100000000000001" customHeight="1">
      <c r="A116" s="45"/>
      <c r="B116" s="45"/>
      <c r="C116" s="47" t="s">
        <v>21</v>
      </c>
      <c r="D116" s="48"/>
      <c r="E116" s="54" t="s">
        <v>16</v>
      </c>
      <c r="F116" s="55"/>
      <c r="G116" s="39">
        <f>SUMIF(E89:E114, 10%, H89:H114)</f>
      </c>
      <c r="H116" s="40">
        <f>G116*10/110</f>
      </c>
    </row>
    <row r="117" spans="1:8" ht="20.100000000000001" customHeight="1">
      <c r="A117" s="45"/>
      <c r="B117" s="45"/>
      <c r="C117" s="49"/>
      <c r="D117" s="50"/>
      <c r="E117" s="54" t="s">
        <v>17</v>
      </c>
      <c r="F117" s="55"/>
      <c r="G117" s="39">
        <f>SUMIF(E90:E114, 8%, H90:H114)</f>
      </c>
      <c r="H117" s="40">
        <f>G117*10/110</f>
      </c>
    </row>
  </sheetData>
  <mergeCells count="63">
    <mergeCell ref="A8:B8"/>
    <mergeCell ref="A3:C6"/>
    <mergeCell ref="A50:B50"/>
    <mergeCell ref="C49:H49"/>
    <mergeCell ref="A78:B78"/>
    <mergeCell ref="A77:B77"/>
    <mergeCell ref="A76:B76"/>
    <mergeCell ref="F44:H44"/>
    <mergeCell ref="F43:H43"/>
    <mergeCell ref="A88:B88"/>
    <mergeCell ref="A89:B89"/>
    <mergeCell ref="A79:H79"/>
    <mergeCell ref="A81:C84"/>
    <mergeCell ref="A86:B86"/>
    <mergeCell ref="C88:H88"/>
    <mergeCell ref="I88:O88"/>
    <mergeCell ref="F86:H86"/>
    <mergeCell ref="F85:H85"/>
    <mergeCell ref="A1:H1"/>
    <mergeCell ref="A11:B11"/>
    <mergeCell ref="F3:H3"/>
    <mergeCell ref="F4:H4"/>
    <mergeCell ref="F5:H5"/>
    <mergeCell ref="F2:H2"/>
    <mergeCell ref="F6:H6"/>
    <mergeCell ref="F7:H7"/>
    <mergeCell ref="F8:H8"/>
    <mergeCell ref="E76:G76"/>
    <mergeCell ref="E37:G37"/>
    <mergeCell ref="E39:F39"/>
    <mergeCell ref="F42:H42"/>
    <mergeCell ref="I10:O10"/>
    <mergeCell ref="I49:O49"/>
    <mergeCell ref="F47:H47"/>
    <mergeCell ref="F45:H45"/>
    <mergeCell ref="A40:H40"/>
    <mergeCell ref="A42:C45"/>
    <mergeCell ref="A49:B49"/>
    <mergeCell ref="A10:B10"/>
    <mergeCell ref="C10:H10"/>
    <mergeCell ref="A47:B47"/>
    <mergeCell ref="A37:B37"/>
    <mergeCell ref="E38:F38"/>
    <mergeCell ref="F41:H41"/>
    <mergeCell ref="F46:H46"/>
    <mergeCell ref="A38:B38"/>
    <mergeCell ref="A39:B39"/>
    <mergeCell ref="A116:B116"/>
    <mergeCell ref="A117:B117"/>
    <mergeCell ref="A115:B115"/>
    <mergeCell ref="C38:D39"/>
    <mergeCell ref="F83:H83"/>
    <mergeCell ref="F81:H81"/>
    <mergeCell ref="F82:H82"/>
    <mergeCell ref="C116:D117"/>
    <mergeCell ref="F84:H84"/>
    <mergeCell ref="F80:H80"/>
    <mergeCell ref="E116:F116"/>
    <mergeCell ref="E117:F117"/>
    <mergeCell ref="C77:D78"/>
    <mergeCell ref="E77:F77"/>
    <mergeCell ref="E78:F78"/>
    <mergeCell ref="E115:G115"/>
  </mergeCells>
  <phoneticPr fontId="1"/>
  <dataValidations count="2">
    <dataValidation imeMode="off" allowBlank="1" showInputMessage="1" showErrorMessage="1" sqref="C12:C36 F12:G36" xr:uid="{7D682B71-E749-4B50-8F81-AA0386053A10}"/>
    <dataValidation imeMode="on" allowBlank="1" showInputMessage="1" showErrorMessage="1" sqref="A81:C85 A42:C46 A3:C7 B12:B36" xr:uid="{55A6EBCD-623D-404A-AF0A-A2A7029B9CBE}"/>
  </dataValidations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2" manualBreakCount="2">
    <brk id="39" max="7" man="1"/>
    <brk id="78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入力</vt:lpstr>
      <vt:lpstr>見積納品請求</vt:lpstr>
      <vt:lpstr>見積納品請求!Print_Area</vt:lpstr>
    </vt:vector>
  </TitlesOfParts>
  <Company>kirin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森松 正一</dc:creator>
  <cp:lastModifiedBy>books kirin</cp:lastModifiedBy>
  <cp:lastPrinted>2026-09-29T08:25:12Z</cp:lastPrinted>
  <dcterms:created xsi:type="dcterms:W3CDTF">1997-12-26T05:47:38Z</dcterms:created>
  <dcterms:modified xsi:type="dcterms:W3CDTF">2026-09-29T08:25:15Z</dcterms:modified>
</cp:coreProperties>
</file>